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1025" tabRatio="718" activeTab="0"/>
  </bookViews>
  <sheets>
    <sheet name="TROŠKOVNIK" sheetId="1" r:id="rId1"/>
  </sheets>
  <externalReferences>
    <externalReference r:id="rId4"/>
  </externalReferences>
  <definedNames>
    <definedName name="POPUST">'[1]FAKTORI'!$B$2</definedName>
    <definedName name="_xlnm.Print_Area" localSheetId="0">'TROŠKOVNIK'!$A$1:$F$113</definedName>
    <definedName name="_xlnm.Print_Titles" localSheetId="0">'TROŠKOVNIK'!$8:$14</definedName>
  </definedNames>
  <calcPr fullCalcOnLoad="1"/>
</workbook>
</file>

<file path=xl/sharedStrings.xml><?xml version="1.0" encoding="utf-8"?>
<sst xmlns="http://schemas.openxmlformats.org/spreadsheetml/2006/main" count="125" uniqueCount="103">
  <si>
    <t>Poz.</t>
  </si>
  <si>
    <t>Naziv artikla / Opis usluge</t>
  </si>
  <si>
    <t>Mj.</t>
  </si>
  <si>
    <t>Kol.</t>
  </si>
  <si>
    <t>2.</t>
  </si>
  <si>
    <t>3.</t>
  </si>
  <si>
    <t>kom</t>
  </si>
  <si>
    <t>4.</t>
  </si>
  <si>
    <t>Ukupno (kn)</t>
  </si>
  <si>
    <t>Jed. cij. (kn)</t>
  </si>
  <si>
    <t>1.</t>
  </si>
  <si>
    <t xml:space="preserve">kom </t>
  </si>
  <si>
    <t xml:space="preserve"> R E K A P I T U L A C I J A</t>
  </si>
  <si>
    <t>SVEUKUPNO (bez PDV-a):</t>
  </si>
  <si>
    <t>Napomena: Obavezno navesti proizvođača, tip i tvorničku oznaku ponuđene opreme!</t>
  </si>
  <si>
    <t>PDV 25%:</t>
  </si>
  <si>
    <t>6.</t>
  </si>
  <si>
    <t>SVEUKUPNO (sa PDV-om):</t>
  </si>
  <si>
    <t>Naziv ponuditelja:</t>
  </si>
  <si>
    <t>Adresa:</t>
  </si>
  <si>
    <t>OIB:</t>
  </si>
  <si>
    <t>IBAN:</t>
  </si>
  <si>
    <t>Telefon / fax:</t>
  </si>
  <si>
    <t>E - mail:</t>
  </si>
  <si>
    <t>M.P.</t>
  </si>
  <si>
    <t>Potpis: ___________________</t>
  </si>
  <si>
    <t>UKUPNO:</t>
  </si>
  <si>
    <t>Ponuditelj: ___________________________________________________</t>
  </si>
  <si>
    <t>kpl</t>
  </si>
  <si>
    <t>ELEKTROMONTAŽNI RADOVI</t>
  </si>
  <si>
    <t>Ispitivanja ispravnosti električnih instalacija javne rasvjete prema važećoj zakonskoj regulativi i usvojenim normama pri izgradnji javne rasvjete</t>
  </si>
  <si>
    <t xml:space="preserve">Izrada projekta izvedenog stanja izrađenog od strane ovlaštenog inženjera elektrotehničke struke (nacrt i opis izvedenog stanja u digitalnom i pisanom obliku). </t>
  </si>
  <si>
    <t>5.</t>
  </si>
  <si>
    <t>7.</t>
  </si>
  <si>
    <t xml:space="preserve">Izrada elaborata privremene regulacije prometa od stane ovlaštenog inženjera prometa, ishođenje potrebnih suglasnosti na isti, te postava privremene regulacije prometa kojom se omogućava prometovanje najmanje jednom prometnom trakom za vrijeme izvođenja radova prema ovom troškovniku. </t>
  </si>
  <si>
    <t>Izrada elaborata privremene regulacije prometa od strane ovlaštenog inženjera prometa, ishođenje potrebnih suglasnosti na isti, te postava privremene regulacije prometa kojom se omogućava izvršenje svjetlotehničkih mjerenja.</t>
  </si>
  <si>
    <t>MJERENJA I DOKUMENTACIJA</t>
  </si>
  <si>
    <t>B</t>
  </si>
  <si>
    <t>A</t>
  </si>
  <si>
    <t>- CRI  indeks – indeks uzvrata boje minimalno 80,</t>
  </si>
  <si>
    <t xml:space="preserve">- ULOR: 0%, </t>
  </si>
  <si>
    <t>Dobava i ugradnja LED svjetiljke za cestovnu rasvjetu. 
Sve svjetiljke moraju zadovoljavati sljedeće  zahtjeve:</t>
  </si>
  <si>
    <t>- vrsta izvora svjetlosti: LED modul</t>
  </si>
  <si>
    <t>- kućište i nosač izrađeni od tlačno lijevanog aluminija</t>
  </si>
  <si>
    <t>- jedinstven oblik i dimenzije kućišta za sve ponuđene svjetiljke</t>
  </si>
  <si>
    <t>- regulacija kuta svjetiljke od -20° do +20°  u koracima od 5°, bez otvaranja svjetiljke</t>
  </si>
  <si>
    <t>- tip optičkog sistema: precizno oblikovana optika s mikrolećama zaštićena ravnim kaljenim staklom</t>
  </si>
  <si>
    <t>- stupanj zaštite od prodora prašine i vode: min. IP66</t>
  </si>
  <si>
    <t>- stupanj zaštite od mehaničkog udara: min. IK 08</t>
  </si>
  <si>
    <t>- životni vijek LED modula: minimalno 100.000 h uz održavanje 90% inicijalnog svjetlosnog toka svih svjetiljki (oznaka L90)</t>
  </si>
  <si>
    <t>- napon napajanja: 220-240 V, 50 Hz,</t>
  </si>
  <si>
    <t>- faktor snage minimalno 0,95</t>
  </si>
  <si>
    <t>- temperaturno područje rada: raspon radne temperature okoline od -30°C do +35°C (nije dozvoljena primjena svjetiljke s aktivnim hladilom),</t>
  </si>
  <si>
    <t>- mogućnost otvaranja i servisiranja svjetiljke - modularna izvedba (mogućnost zamjene pokvarenih dijelova)</t>
  </si>
  <si>
    <t xml:space="preserve">- prenaponska zaštita integrirana u svjetiljci izvedena zasebnim elementom za prenaponsku zaštitu minimalno 10kV/10 kA,  kl. II+III)
</t>
  </si>
  <si>
    <t>- ENEC certifikat</t>
  </si>
  <si>
    <t>- jamstvo proizvođača na kompletnu svjetiljku min. 5 godina</t>
  </si>
  <si>
    <t>- Izjavu o sukladnosti proizvođača – CE znak – sukladno sa normama HRN EN 60598-1: 2008+A11:2009, HRN EN 60598-2-3:2003+A1:2011</t>
  </si>
  <si>
    <t>- Tehničku dokumentaciju (katalog) proizvođača</t>
  </si>
  <si>
    <t>- Upute za montažu i održavanje</t>
  </si>
  <si>
    <t>- driver (energetsko-upravljačka jedinica): za predmetnu snagu izvora svjetlosti (LED dioda) s integriranom programabilnom autonomnom regulacijom snage u 5 karakterističnih točaka / 3 razine (programiranje režima rada prema zahtjevu naručitelja), mogućnost regulacije preko DALI protokola, mogućnost programiranja CLO funkcije (konstantni svjetlosni tok svjetiljke)</t>
  </si>
  <si>
    <t>- tip zaštitnog optičkog pokrova: prozirno ravno kaljeno staklo</t>
  </si>
  <si>
    <t>Dobava i ugradnja kabela PP00 3x2,5mm2 duljine 2 m, za ostvarivanje spoja svjetiljke na mrežu (za betonske i drvene stupove)</t>
  </si>
  <si>
    <t>Prespajanja u postojećem ormaru javne rasvjete s ciljem ostvarenja cjelonoćne rasvjete, uključivo sav spojni i montažni pribor te ostalu opremu</t>
  </si>
  <si>
    <r>
      <rPr>
        <b/>
        <sz val="11"/>
        <color indexed="8"/>
        <rFont val="Arial"/>
        <family val="2"/>
      </rPr>
      <t>NAPOMENA 2.</t>
    </r>
    <r>
      <rPr>
        <sz val="11"/>
        <color indexed="8"/>
        <rFont val="Arial"/>
        <family val="2"/>
      </rPr>
      <t xml:space="preserve">: U cijenu je potrebno uključiti sve troškove koji proizlaze iz potrebe sudjelovanja HEP-a u izvođenju istih (ukapčanja, iskapčanja, nadzor nad radovima na postrojenju HEP-a i slično). </t>
    </r>
  </si>
  <si>
    <t>- svjetlosna iskoristivost LOR: jednaka ili veća od 87%</t>
  </si>
  <si>
    <t>paušal</t>
  </si>
  <si>
    <t>TROŠKOVNIK</t>
  </si>
  <si>
    <t>Izvršenje svjetlotehničkih mjerenja rasvijetljenosti s certificiranim instrumentom (obavezno priložiti certifikat o umjeravanju instrumenta) prema EN 13201-dio 4 s izradom propisanog protokola koji obavezno uključuje sljedeće:
- srednja razina rasvjetljenosti
- opća jednolikost rasvjetljenosti
Svjetlotehnička mjerenja izvršiti uz nazočnost i prema uputama nadzornog inženjera</t>
  </si>
  <si>
    <t>- pričvršćenje na stup: mogućnost pričvršćenja na vrh stupa i na krak (bočno)</t>
  </si>
  <si>
    <t>- korelirana temperatura nijanse bijelog svjetla (CCT): 3000 K ±5%</t>
  </si>
  <si>
    <t>- svjetlosna iskoristivost cijele svjetiljke s ugrađenom optikom: min. 110 lm/W</t>
  </si>
  <si>
    <t>- vrsta regulacije: automatska autonomna regulacija snage (svjetiljka se isporučuje programirana sukladno zahtjevu investitora)</t>
  </si>
  <si>
    <t>Dobava i ugradnja izolirane strujne stezaljke za priključak Cu vodiča 2,5 mm2 na Al-SKS-16 mm2 (2 kom po svjetiljci)</t>
  </si>
  <si>
    <t>Sitni i montažni pribor</t>
  </si>
  <si>
    <t>a)</t>
  </si>
  <si>
    <t>Mjesto i datum: ____________________________</t>
  </si>
  <si>
    <r>
      <rPr>
        <b/>
        <sz val="11"/>
        <color indexed="8"/>
        <rFont val="Arial"/>
        <family val="2"/>
      </rPr>
      <t xml:space="preserve">NAPOMENA 3.: </t>
    </r>
    <r>
      <rPr>
        <sz val="11"/>
        <color indexed="8"/>
        <rFont val="Arial"/>
        <family val="2"/>
      </rPr>
      <t xml:space="preserve">Netom prije narudžbe opreme (odmah nakon ugovaranja) obavezno pregledati cijelo područje radova s nadzornim inženjerom te zapisnički utvrditi eventualna odstupanja u odnosu na projektnu dokumentaciju nastala u razdoblju između vremena projektiranja i vremena izvođenja radova, a uslijed HEP-ove zamjene drvenih s betonskim stupovima i/ili prekomjerne dotrajalosti pojedinih drvenih stupova, te na temelju tog zapisnika po potrebi prilagoditi količine za narudžbu materijala (svjetiljke, krakovi, spojni pribor i dr.). </t>
    </r>
  </si>
  <si>
    <r>
      <rPr>
        <b/>
        <sz val="11"/>
        <color indexed="8"/>
        <rFont val="Arial"/>
        <family val="2"/>
      </rPr>
      <t>NAPOMENA 4.</t>
    </r>
    <r>
      <rPr>
        <sz val="11"/>
        <color indexed="8"/>
        <rFont val="Arial"/>
        <family val="2"/>
      </rPr>
      <t>; Prije narudžbe opreme i izvođenja radova dogovoriti s investitorom točan način rada regulacije (vremena smanjenog intenziteta) i o tome sastaviti zapisnik</t>
    </r>
  </si>
  <si>
    <t>- promjer nasadnika: Ø60 mm (Svjetiljka se mora montirati na vrh stupa promjera 60mm bez upotrebe dodatnog adaptera. Svjetiljka se mora montirati na konzolu promjera 60mm bez upotrebe dodatnog adaptera)</t>
  </si>
  <si>
    <t>Demontaža postojeće svjetiljke javne rasvjete sa drvenog ili betonskog stupa visine 7-9m uz pomoć hidrauličke dizalice (uključivo i postojeći krak i kabel), te odvoz istih na skladište investitora</t>
  </si>
  <si>
    <t>8.</t>
  </si>
  <si>
    <r>
      <rPr>
        <b/>
        <sz val="11"/>
        <color indexed="8"/>
        <rFont val="Arial"/>
        <family val="2"/>
      </rPr>
      <t>NAPOMENA 1.</t>
    </r>
    <r>
      <rPr>
        <sz val="11"/>
        <color indexed="8"/>
        <rFont val="Arial"/>
        <family val="2"/>
      </rPr>
      <t>: U cijenu je potrebno uključiti hidrauličku platformu i transportne troškove platforme te sve ostale troškove rada, strojeva i nespecificiranog materijala potrebnih za izvođenje radova do pune funkcionalnosti.</t>
    </r>
  </si>
  <si>
    <t>- uz montažu svjetiljke pod nagibom 0° klasa G*3 (cut-off) ili bolje (prema HRN EN 13201-2:2015; Annex A)</t>
  </si>
  <si>
    <t>Izvršenje svjetlotehničkih mjerenja luminancije s certificiranim instrumentom (obavezno priložiti certifikat o umjeravanju instrumenta) na svakom voznom traku prema EN 13201-dio 4 s izradom propisanog protokola koji obavezno uključuje sljedeće:
- srednja razina luminancije
- uzdužna jednolikost luminancije
- opća jednolikost luminancije
Svjetlotehnička mjerenja izvršiti uz nazočnost i prema uputama nadzornog inženjera</t>
  </si>
  <si>
    <t>- Izjavu o davanju jamstva na svjetiljke u razdoblju od min. 5 godina koju potpisom i pečatom ovjerava proizvođač ili distributer za Republiku Hrvatsku</t>
  </si>
  <si>
    <r>
      <rPr>
        <b/>
        <sz val="12"/>
        <color indexed="8"/>
        <rFont val="Arial"/>
        <family val="2"/>
      </rPr>
      <t>Investitor:</t>
    </r>
    <r>
      <rPr>
        <sz val="12"/>
        <color indexed="8"/>
        <rFont val="Arial"/>
        <family val="2"/>
      </rPr>
      <t xml:space="preserve"> Općina Hrvatska Dubica</t>
    </r>
  </si>
  <si>
    <t>Cestovne LED svjetiljke za profil P.1</t>
  </si>
  <si>
    <t>Cestovne LED svjetiljke za profil P.4</t>
  </si>
  <si>
    <r>
      <t xml:space="preserve">Snaga cijele svjetiljke kod 100% opterećenja: max. 51 W 
Svjetiljka mora zadovoljiti svjetlotehničke parametre prema HRN EN 13201-2:2016 za sljedeću konfiguraciju (profil):
Oznaka profila iz Glavnog projekta: </t>
    </r>
    <r>
      <rPr>
        <b/>
        <sz val="11"/>
        <rFont val="Arial"/>
        <family val="2"/>
      </rPr>
      <t>P.1</t>
    </r>
    <r>
      <rPr>
        <sz val="11"/>
        <rFont val="Arial"/>
        <family val="2"/>
      </rPr>
      <t xml:space="preserve">
Prometnica klase javne rasvjete M4
Promet: dvosmjeran
Broj voznih traka: 2
Raspored svjetiljki: jednostran
Širina prometnice: 6,0 m
Obloga: R3, q0=0,08
Međurazmak stupova: 40 m
Broj svjetiljki na stupu: 1
Udaljenost optičke osi svjetiljke od ruba prometnice: 1,7m (overhang -1,7m)
Visina optičke osi svjetiljke iznad prometnice: 8,0 m
Nagib svjetiljke u odnosu na prometnicu: 0°
Faktor održavanja: 0,90</t>
    </r>
  </si>
  <si>
    <r>
      <t xml:space="preserve">Snaga cijele svjetiljke kod 100% opterećenja: max. 32 W 
Svjetiljka mora zadovoljiti svjetlotehničke parametre prema HRN EN 13201-2:2016 za sljedeću konfiguraciju (profil):
Oznaka profila iz Glavnog projekta: </t>
    </r>
    <r>
      <rPr>
        <b/>
        <sz val="11"/>
        <rFont val="Arial"/>
        <family val="2"/>
      </rPr>
      <t>P.4</t>
    </r>
    <r>
      <rPr>
        <sz val="11"/>
        <rFont val="Arial"/>
        <family val="2"/>
      </rPr>
      <t xml:space="preserve">
Prometnica klase javne rasvjete C5
Promet: dvosmjeran
Broj voznih traka: 2
Raspored svjetiljki: jednostran
Širina prometnice: 4,0 m
Obloga: R3, q0=0,08
Međurazmak stupova: 36 m
Broj svjetiljki na stupu: 1
Udaljenost optičke osi svjetiljke od ruba prometnice: 1,7m (overhang -1,7m)
Visina optičke osi svjetiljke iznad prometnice: 7,5 m
Nagib svjetiljke u odnosu na prometnicu: 0°
Faktor održavanja: 0,90</t>
    </r>
  </si>
  <si>
    <r>
      <rPr>
        <b/>
        <sz val="12"/>
        <color indexed="8"/>
        <rFont val="Arial"/>
        <family val="2"/>
      </rPr>
      <t>Građevina:</t>
    </r>
    <r>
      <rPr>
        <sz val="12"/>
        <color indexed="8"/>
        <rFont val="Arial"/>
        <family val="2"/>
      </rPr>
      <t xml:space="preserve"> Modernizacija javne rasvjete općine Hrvatska Dubica</t>
    </r>
  </si>
  <si>
    <t>C</t>
  </si>
  <si>
    <t>- stupanj bliještanja D6 (prema HRN EN 13201-2:2015; Annex A)</t>
  </si>
  <si>
    <t>- Svjetlotehnički proračun kojim se dokazuje da ponuđene svjetiljke zadovoljavaju uvjete prema normi HRN EN 13201-2:2016 uz proračunske parametre navedene u troškovniku. Svjetlotehničke proračune potrebno je izraditi korištenjem javno dostupnih i besplatnih programskih paketa Relux ili Dialux. Rezultate proračuna treba dostaviti elektroničkom obliku na digitalnom mediju (CD, DVD, USB), te u tiskanom obliku, ovjereno od strane bilo kojeg ovlaštenog inženjera. 
Uz rezultate svjetlotehničkih proračuna na CD-u ili DVD-u potrebno je dostaviti LDT ili IES datoteke ponuđenih svjetiljki kako bi naručitelj mogao izvršiti kontrolu dostavljenih svjetlotehničkih podataka. 
Za dostavljene IES ili LDT datoteke potrebno je dostaviti ispitni protokol akreditiranog laboratorija koji je izvršio snimanje istih.</t>
  </si>
  <si>
    <t>Ponuditelj je uz ponudu dužan dostaviti i uzorak svjetiljke za svaki ponuđeni tip svjetiljke, kako bi Naručitelj mogao provjeriti karakteristike ponuđenih svjetiljki.</t>
  </si>
  <si>
    <t>Proizvođač:_____________________
Tip:____________________________   
Tvornička oznaka:________________</t>
  </si>
  <si>
    <t>- klasa električne zaštite: klasa II</t>
  </si>
  <si>
    <r>
      <t xml:space="preserve">Dobava i ugradnja tipskog kraka za montažu svjetiljki na drveni ili betonski stup uz pomoć hidraulične dizalice, sa karakteristikama:
- promjer vrha 60mm,
- kut nagiba kraka 5°,
- duljina kraka: </t>
    </r>
    <r>
      <rPr>
        <b/>
        <sz val="11"/>
        <rFont val="Arial"/>
        <family val="2"/>
      </rPr>
      <t>750 mm,</t>
    </r>
    <r>
      <rPr>
        <sz val="11"/>
        <rFont val="Arial"/>
        <family val="2"/>
      </rPr>
      <t xml:space="preserve">
- učvršćenje na stup pomoću 2 obujmice
- antikorozivna zaštita izvedena postupkom vrućeg cinčanja s debljinom nanosa cinka 35-55 mikrona
- krak isporučiti u kompletu sa svim potrebnim spojnim i montažnim priborom</t>
    </r>
  </si>
  <si>
    <r>
      <t xml:space="preserve">Dobava i ugradnja tipskog kraka za montažu svjetiljki na drveni ili betonski stup uz pomoć hidraulične dizalice, sa karakteristikama:
- promjer vrha 60mm,
- kut nagiba kraka 5°,
- duljina kraka: </t>
    </r>
    <r>
      <rPr>
        <b/>
        <sz val="11"/>
        <rFont val="Arial"/>
        <family val="2"/>
      </rPr>
      <t>25</t>
    </r>
    <r>
      <rPr>
        <b/>
        <sz val="11"/>
        <rFont val="Arial"/>
        <family val="2"/>
      </rPr>
      <t>0 mm,</t>
    </r>
    <r>
      <rPr>
        <sz val="11"/>
        <rFont val="Arial"/>
        <family val="2"/>
      </rPr>
      <t xml:space="preserve">
- učvršćenje na stup pomoću 2 obujmice
- antikorozivna zaštita izvedena postupkom vrućeg cinčanja s debljinom nanosa cinka 35-55 mikrona
- krak isporučiti u kompletu sa svim potrebnim spojnim i montažnim priborom</t>
    </r>
  </si>
  <si>
    <t>Izvršenje svjetlotehničkih mjerenja temperature boje LED izvora svjetlosti s certificiranim instrumentom (obavezno priložiti certifikat o umjeravanju instrumenta) s izradom propisanog protokola za svaki tip predviđenih LED svjetiljki.
Svjetlotehnička mjerenja izvršiti uz nazočnost i prema uputama nadzornog inženjera</t>
  </si>
  <si>
    <t xml:space="preserve">
Uz ponuđene svjetiljke ponuditelj treba dostaviti:</t>
  </si>
  <si>
    <t>b)</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</si>
</sst>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True&quot;;&quot;True&quot;;&quot;False&quot;"/>
    <numFmt numFmtId="174" formatCode="&quot;Uključeno&quot;;&quot;Uključeno&quot;;&quot;Isključeno&quot;"/>
    <numFmt numFmtId="175" formatCode="[$¥€-2]\ #,##0.00_);[Red]\([$€-2]\ #,##0.00\)"/>
  </numFmts>
  <fonts count="63">
    <font>
      <sz val="11"/>
      <color theme="1"/>
      <name val="Calibri"/>
      <family val="2"/>
    </font>
    <font>
      <sz val="11"/>
      <color indexed="8"/>
      <name val="Calibri"/>
      <family val="2"/>
    </font>
    <font>
      <sz val="11"/>
      <color indexed="8"/>
      <name val="Arial"/>
      <family val="2"/>
    </font>
    <font>
      <b/>
      <sz val="12"/>
      <name val="Arial"/>
      <family val="2"/>
    </font>
    <font>
      <sz val="11"/>
      <name val="Arial"/>
      <family val="2"/>
    </font>
    <font>
      <b/>
      <sz val="11"/>
      <color indexed="8"/>
      <name val="Arial"/>
      <family val="2"/>
    </font>
    <font>
      <b/>
      <sz val="11"/>
      <name val="Arial"/>
      <family val="2"/>
    </font>
    <font>
      <b/>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b/>
      <sz val="14"/>
      <color indexed="8"/>
      <name val="Calibri"/>
      <family val="2"/>
    </font>
    <font>
      <b/>
      <i/>
      <sz val="11"/>
      <color indexed="8"/>
      <name val="Arial"/>
      <family val="2"/>
    </font>
    <font>
      <sz val="10"/>
      <color indexed="8"/>
      <name val="Calibri"/>
      <family val="2"/>
    </font>
    <font>
      <b/>
      <sz val="14"/>
      <color indexed="8"/>
      <name val="Arial"/>
      <family val="2"/>
    </font>
    <font>
      <b/>
      <sz val="10"/>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Arial"/>
      <family val="2"/>
    </font>
    <font>
      <sz val="11"/>
      <color theme="1"/>
      <name val="Arial"/>
      <family val="2"/>
    </font>
    <font>
      <b/>
      <sz val="11"/>
      <color theme="1"/>
      <name val="Arial"/>
      <family val="2"/>
    </font>
    <font>
      <sz val="12"/>
      <color theme="1"/>
      <name val="Arial"/>
      <family val="2"/>
    </font>
    <font>
      <b/>
      <sz val="14"/>
      <color theme="1"/>
      <name val="Calibri"/>
      <family val="2"/>
    </font>
    <font>
      <b/>
      <i/>
      <sz val="11"/>
      <color theme="1"/>
      <name val="Arial"/>
      <family val="2"/>
    </font>
    <font>
      <b/>
      <sz val="12"/>
      <color theme="1"/>
      <name val="Arial"/>
      <family val="2"/>
    </font>
    <font>
      <sz val="10"/>
      <color theme="1"/>
      <name val="Calibri"/>
      <family val="2"/>
    </font>
    <font>
      <b/>
      <sz val="14"/>
      <color theme="1"/>
      <name val="Arial"/>
      <family val="2"/>
    </font>
    <font>
      <b/>
      <sz val="10"/>
      <color theme="1"/>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medium"/>
      <bottom style="medium"/>
    </border>
    <border>
      <left style="thin"/>
      <right style="thin"/>
      <top style="thin"/>
      <bottom style="thin"/>
    </border>
    <border>
      <left style="medium"/>
      <right style="medium"/>
      <top style="medium"/>
      <bottom style="medium"/>
    </border>
    <border>
      <left style="thin"/>
      <right>
        <color indexed="63"/>
      </right>
      <top style="thin"/>
      <bottom style="thin"/>
    </border>
    <border>
      <left/>
      <right style="thin"/>
      <top style="thin"/>
      <bottom style="thin"/>
    </border>
    <border>
      <left/>
      <right/>
      <top style="thin"/>
      <bottom/>
    </border>
    <border>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Font="1" applyAlignment="1">
      <alignment/>
    </xf>
    <xf numFmtId="0" fontId="52" fillId="0" borderId="0" xfId="0" applyFont="1" applyAlignment="1">
      <alignment vertical="center"/>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horizontal="center"/>
    </xf>
    <xf numFmtId="0" fontId="50" fillId="0" borderId="10" xfId="0" applyFont="1" applyBorder="1" applyAlignment="1">
      <alignment/>
    </xf>
    <xf numFmtId="0" fontId="50" fillId="0" borderId="0" xfId="0" applyFont="1" applyAlignment="1">
      <alignment/>
    </xf>
    <xf numFmtId="0" fontId="4" fillId="33" borderId="0" xfId="0" applyFont="1" applyFill="1" applyAlignment="1">
      <alignment/>
    </xf>
    <xf numFmtId="0" fontId="53" fillId="0" borderId="0" xfId="0" applyFont="1" applyAlignment="1">
      <alignment/>
    </xf>
    <xf numFmtId="0" fontId="53" fillId="0" borderId="10" xfId="0" applyFont="1" applyFill="1" applyBorder="1" applyAlignment="1">
      <alignment vertical="top" wrapText="1"/>
    </xf>
    <xf numFmtId="0" fontId="54" fillId="0" borderId="0" xfId="0" applyFont="1" applyAlignment="1">
      <alignment horizontal="center" vertical="top"/>
    </xf>
    <xf numFmtId="0" fontId="54" fillId="0" borderId="0" xfId="0" applyFont="1" applyBorder="1" applyAlignment="1">
      <alignment vertical="top" wrapText="1"/>
    </xf>
    <xf numFmtId="0" fontId="54" fillId="0" borderId="0" xfId="0" applyFont="1" applyBorder="1" applyAlignment="1">
      <alignment horizontal="center" vertical="center" wrapText="1"/>
    </xf>
    <xf numFmtId="0" fontId="54" fillId="0" borderId="0" xfId="0" applyFont="1" applyAlignment="1">
      <alignment horizontal="center"/>
    </xf>
    <xf numFmtId="0" fontId="54" fillId="0" borderId="0" xfId="0" applyFont="1" applyBorder="1" applyAlignment="1">
      <alignment horizontal="right" vertical="top" wrapText="1"/>
    </xf>
    <xf numFmtId="0" fontId="54" fillId="0" borderId="0" xfId="0" applyFont="1" applyFill="1" applyBorder="1" applyAlignment="1">
      <alignment horizontal="left" vertical="top" wrapText="1"/>
    </xf>
    <xf numFmtId="0" fontId="4" fillId="34" borderId="0" xfId="0" applyFont="1" applyFill="1" applyAlignment="1">
      <alignment/>
    </xf>
    <xf numFmtId="0" fontId="53" fillId="0" borderId="0" xfId="0" applyFont="1" applyAlignment="1">
      <alignment horizontal="center"/>
    </xf>
    <xf numFmtId="0" fontId="53" fillId="0" borderId="0" xfId="0" applyFont="1" applyAlignment="1">
      <alignment wrapText="1"/>
    </xf>
    <xf numFmtId="0" fontId="54" fillId="0" borderId="0" xfId="0" applyFont="1" applyAlignment="1">
      <alignment/>
    </xf>
    <xf numFmtId="0" fontId="54" fillId="0" borderId="0" xfId="0" applyFont="1" applyBorder="1" applyAlignment="1">
      <alignment horizontal="left" vertical="top" wrapText="1"/>
    </xf>
    <xf numFmtId="0" fontId="53" fillId="0" borderId="0" xfId="0" applyFont="1" applyAlignment="1">
      <alignment horizontal="left" wrapText="1"/>
    </xf>
    <xf numFmtId="0" fontId="53" fillId="0" borderId="10" xfId="0" applyFont="1" applyBorder="1" applyAlignment="1">
      <alignment horizontal="center"/>
    </xf>
    <xf numFmtId="0" fontId="53" fillId="0" borderId="10" xfId="0" applyFont="1" applyBorder="1" applyAlignment="1">
      <alignment wrapText="1"/>
    </xf>
    <xf numFmtId="0" fontId="54" fillId="0" borderId="10" xfId="0" applyFont="1" applyBorder="1" applyAlignment="1">
      <alignment/>
    </xf>
    <xf numFmtId="0" fontId="54" fillId="0" borderId="0" xfId="0" applyFont="1" applyAlignment="1">
      <alignment horizontal="right" wrapText="1"/>
    </xf>
    <xf numFmtId="0" fontId="0" fillId="0" borderId="0" xfId="0" applyFont="1" applyAlignment="1">
      <alignment/>
    </xf>
    <xf numFmtId="0" fontId="54" fillId="0" borderId="0" xfId="0" applyFont="1" applyAlignment="1">
      <alignment horizontal="left"/>
    </xf>
    <xf numFmtId="0" fontId="6" fillId="0" borderId="10" xfId="0" applyFont="1" applyFill="1" applyBorder="1" applyAlignment="1">
      <alignment horizontal="right" vertical="top" wrapText="1"/>
    </xf>
    <xf numFmtId="0" fontId="4" fillId="0" borderId="10" xfId="0" applyFont="1" applyFill="1" applyBorder="1" applyAlignment="1">
      <alignment horizontal="center" vertical="top" wrapText="1"/>
    </xf>
    <xf numFmtId="0" fontId="54" fillId="0" borderId="0" xfId="0" applyFont="1" applyAlignment="1">
      <alignment wrapText="1"/>
    </xf>
    <xf numFmtId="0" fontId="54" fillId="0" borderId="0" xfId="0" applyFont="1" applyAlignment="1">
      <alignment horizontal="center"/>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4" fillId="0" borderId="0" xfId="0" applyFont="1" applyAlignment="1">
      <alignment horizontal="left" wrapText="1"/>
    </xf>
    <xf numFmtId="0" fontId="0" fillId="0" borderId="11" xfId="0" applyBorder="1" applyAlignment="1">
      <alignment horizontal="center"/>
    </xf>
    <xf numFmtId="0" fontId="0" fillId="35" borderId="0" xfId="0" applyFill="1" applyAlignment="1">
      <alignment/>
    </xf>
    <xf numFmtId="0" fontId="0" fillId="0" borderId="0" xfId="0" applyAlignment="1">
      <alignment/>
    </xf>
    <xf numFmtId="4" fontId="56" fillId="0" borderId="0" xfId="0" applyNumberFormat="1" applyFont="1" applyAlignment="1">
      <alignment vertical="center" wrapText="1"/>
    </xf>
    <xf numFmtId="4" fontId="56" fillId="0" borderId="0" xfId="0" applyNumberFormat="1" applyFont="1" applyAlignment="1">
      <alignment vertical="center"/>
    </xf>
    <xf numFmtId="0" fontId="54" fillId="35" borderId="0" xfId="0" applyFont="1" applyFill="1" applyAlignment="1">
      <alignment horizontal="center"/>
    </xf>
    <xf numFmtId="0" fontId="4" fillId="35" borderId="0" xfId="0" applyFont="1" applyFill="1" applyAlignment="1">
      <alignment/>
    </xf>
    <xf numFmtId="0" fontId="53" fillId="0" borderId="12" xfId="0" applyFont="1" applyFill="1" applyBorder="1" applyAlignment="1">
      <alignment horizontal="center" vertical="top" wrapText="1"/>
    </xf>
    <xf numFmtId="0" fontId="53" fillId="0" borderId="12" xfId="0" applyFont="1" applyFill="1" applyBorder="1" applyAlignment="1">
      <alignment vertical="top" wrapText="1"/>
    </xf>
    <xf numFmtId="0" fontId="54" fillId="0" borderId="12" xfId="0" applyFont="1" applyFill="1" applyBorder="1" applyAlignment="1">
      <alignment horizontal="right" vertical="top" wrapText="1"/>
    </xf>
    <xf numFmtId="0" fontId="53" fillId="35" borderId="0" xfId="0" applyFont="1" applyFill="1" applyAlignment="1">
      <alignment/>
    </xf>
    <xf numFmtId="0" fontId="54" fillId="0" borderId="0" xfId="0" applyFont="1" applyFill="1" applyBorder="1" applyAlignment="1">
      <alignment vertical="center" wrapText="1"/>
    </xf>
    <xf numFmtId="0" fontId="54" fillId="0" borderId="0" xfId="0" applyFont="1" applyFill="1" applyAlignment="1">
      <alignment/>
    </xf>
    <xf numFmtId="0" fontId="53" fillId="34" borderId="0" xfId="0" applyFont="1" applyFill="1" applyAlignment="1">
      <alignment/>
    </xf>
    <xf numFmtId="0" fontId="0" fillId="34" borderId="0" xfId="0" applyFont="1" applyFill="1" applyAlignment="1">
      <alignment/>
    </xf>
    <xf numFmtId="0" fontId="4" fillId="0" borderId="10" xfId="0" applyFont="1" applyFill="1" applyBorder="1" applyAlignment="1">
      <alignment horizontal="left" vertical="top" wrapText="1"/>
    </xf>
    <xf numFmtId="0" fontId="53" fillId="0" borderId="10" xfId="0" applyFont="1" applyFill="1" applyBorder="1" applyAlignment="1" quotePrefix="1">
      <alignment horizontal="left" vertical="top"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0" xfId="0" applyFont="1" applyFill="1" applyBorder="1" applyAlignment="1">
      <alignment horizontal="right" vertical="top" wrapText="1"/>
    </xf>
    <xf numFmtId="0" fontId="54" fillId="0" borderId="10" xfId="0" applyFont="1" applyFill="1" applyBorder="1" applyAlignment="1">
      <alignment horizontal="right" vertical="top" wrapText="1"/>
    </xf>
    <xf numFmtId="49" fontId="4" fillId="0" borderId="0" xfId="0" applyNumberFormat="1" applyFont="1" applyFill="1" applyAlignment="1">
      <alignment horizontal="left" vertical="top" wrapText="1"/>
    </xf>
    <xf numFmtId="49" fontId="4" fillId="0" borderId="0" xfId="0" applyNumberFormat="1" applyFont="1" applyFill="1" applyAlignment="1" quotePrefix="1">
      <alignment horizontal="left" vertical="top" wrapText="1"/>
    </xf>
    <xf numFmtId="49" fontId="53" fillId="0" borderId="0" xfId="0" applyNumberFormat="1" applyFont="1" applyFill="1" applyBorder="1" applyAlignment="1" quotePrefix="1">
      <alignment horizontal="left" vertical="top" wrapText="1"/>
    </xf>
    <xf numFmtId="49" fontId="4" fillId="0" borderId="0" xfId="0" applyNumberFormat="1" applyFont="1" applyFill="1" applyBorder="1" applyAlignment="1" quotePrefix="1">
      <alignment horizontal="left" vertical="top" wrapText="1"/>
    </xf>
    <xf numFmtId="49" fontId="4" fillId="0" borderId="0" xfId="0" applyNumberFormat="1" applyFont="1" applyFill="1" applyBorder="1" applyAlignment="1">
      <alignment horizontal="left" vertical="top" wrapText="1"/>
    </xf>
    <xf numFmtId="49" fontId="57" fillId="0" borderId="10" xfId="0" applyNumberFormat="1" applyFont="1" applyFill="1" applyBorder="1" applyAlignment="1">
      <alignment vertical="top" wrapText="1"/>
    </xf>
    <xf numFmtId="0" fontId="6" fillId="0" borderId="10" xfId="0" applyFont="1" applyFill="1" applyBorder="1" applyAlignment="1">
      <alignment horizontal="left" vertical="top" wrapText="1" indent="2"/>
    </xf>
    <xf numFmtId="0" fontId="4" fillId="0" borderId="10" xfId="0" applyFont="1" applyFill="1" applyBorder="1" applyAlignment="1">
      <alignment horizontal="left" vertical="top" wrapText="1" indent="2"/>
    </xf>
    <xf numFmtId="0" fontId="53" fillId="0" borderId="10" xfId="0" applyFont="1" applyFill="1" applyBorder="1" applyAlignment="1">
      <alignment horizontal="left" vertical="top" wrapText="1" indent="2"/>
    </xf>
    <xf numFmtId="0" fontId="53" fillId="0" borderId="12" xfId="0" applyFont="1" applyFill="1" applyBorder="1" applyAlignment="1">
      <alignment horizontal="center" vertical="top"/>
    </xf>
    <xf numFmtId="0" fontId="4" fillId="0" borderId="12" xfId="0" applyFont="1" applyFill="1" applyBorder="1" applyAlignment="1">
      <alignment horizontal="left" vertical="top" wrapText="1"/>
    </xf>
    <xf numFmtId="0" fontId="53" fillId="0" borderId="10" xfId="0" applyFont="1" applyFill="1" applyBorder="1" applyAlignment="1">
      <alignment horizontal="center" vertical="top" wrapText="1"/>
    </xf>
    <xf numFmtId="0" fontId="54" fillId="0" borderId="10" xfId="0" applyFont="1" applyFill="1" applyBorder="1" applyAlignment="1">
      <alignment horizontal="right" vertical="top" wrapText="1"/>
    </xf>
    <xf numFmtId="0" fontId="53" fillId="0" borderId="0" xfId="0" applyFont="1" applyFill="1" applyAlignment="1">
      <alignment/>
    </xf>
    <xf numFmtId="0" fontId="0" fillId="0" borderId="0" xfId="0" applyFont="1" applyFill="1" applyAlignment="1">
      <alignment/>
    </xf>
    <xf numFmtId="0" fontId="54" fillId="0" borderId="0" xfId="0" applyFont="1" applyFill="1" applyAlignment="1">
      <alignment horizontal="center"/>
    </xf>
    <xf numFmtId="0" fontId="53" fillId="0" borderId="10" xfId="0" applyFont="1" applyFill="1" applyBorder="1" applyAlignment="1">
      <alignment horizontal="left" vertical="top" wrapText="1"/>
    </xf>
    <xf numFmtId="0" fontId="58" fillId="0" borderId="13" xfId="0" applyFont="1" applyFill="1" applyBorder="1" applyAlignment="1">
      <alignment horizontal="center"/>
    </xf>
    <xf numFmtId="0" fontId="58" fillId="0" borderId="13" xfId="0" applyFont="1" applyFill="1" applyBorder="1" applyAlignment="1">
      <alignment horizontal="center" wrapText="1"/>
    </xf>
    <xf numFmtId="0" fontId="54" fillId="0" borderId="13" xfId="0" applyFont="1" applyFill="1" applyBorder="1" applyAlignment="1">
      <alignment horizontal="center"/>
    </xf>
    <xf numFmtId="0" fontId="58" fillId="0" borderId="0" xfId="0" applyFont="1" applyFill="1" applyAlignment="1">
      <alignment horizontal="center"/>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4" fillId="0" borderId="0" xfId="0" applyFont="1" applyFill="1" applyAlignment="1">
      <alignment/>
    </xf>
    <xf numFmtId="4" fontId="50" fillId="0" borderId="10" xfId="0" applyNumberFormat="1" applyFont="1" applyBorder="1" applyAlignment="1">
      <alignment/>
    </xf>
    <xf numFmtId="4" fontId="54" fillId="0" borderId="13" xfId="0" applyNumberFormat="1" applyFont="1" applyFill="1" applyBorder="1" applyAlignment="1">
      <alignment horizontal="center"/>
    </xf>
    <xf numFmtId="0" fontId="58" fillId="0" borderId="10" xfId="0" applyFont="1" applyFill="1" applyBorder="1" applyAlignment="1">
      <alignment horizontal="center" vertical="top" wrapText="1"/>
    </xf>
    <xf numFmtId="0" fontId="58" fillId="0" borderId="10" xfId="0" applyFont="1" applyFill="1" applyBorder="1" applyAlignment="1">
      <alignment vertical="top" wrapText="1"/>
    </xf>
    <xf numFmtId="4" fontId="54" fillId="0" borderId="10" xfId="0" applyNumberFormat="1" applyFont="1" applyFill="1" applyBorder="1" applyAlignment="1">
      <alignment horizontal="right" vertical="top" wrapText="1"/>
    </xf>
    <xf numFmtId="4" fontId="54" fillId="0" borderId="10" xfId="0" applyNumberFormat="1" applyFont="1" applyFill="1" applyBorder="1" applyAlignment="1">
      <alignment vertical="top" wrapText="1"/>
    </xf>
    <xf numFmtId="4" fontId="54" fillId="0" borderId="12" xfId="0" applyNumberFormat="1" applyFont="1" applyFill="1" applyBorder="1" applyAlignment="1">
      <alignment horizontal="right" vertical="top" wrapText="1"/>
    </xf>
    <xf numFmtId="4" fontId="54" fillId="0" borderId="12" xfId="0" applyNumberFormat="1" applyFont="1" applyFill="1" applyBorder="1" applyAlignment="1">
      <alignment vertical="top" wrapText="1"/>
    </xf>
    <xf numFmtId="4" fontId="54" fillId="0" borderId="0" xfId="0" applyNumberFormat="1" applyFont="1" applyFill="1" applyBorder="1" applyAlignment="1">
      <alignment horizontal="right" vertical="top" wrapText="1"/>
    </xf>
    <xf numFmtId="4" fontId="54" fillId="0" borderId="0" xfId="0" applyNumberFormat="1" applyFont="1" applyFill="1" applyBorder="1" applyAlignment="1">
      <alignment vertical="top" wrapText="1"/>
    </xf>
    <xf numFmtId="4" fontId="54" fillId="0" borderId="14" xfId="0" applyNumberFormat="1" applyFont="1" applyFill="1" applyBorder="1" applyAlignment="1">
      <alignment vertical="top" wrapText="1"/>
    </xf>
    <xf numFmtId="4" fontId="54" fillId="0" borderId="0" xfId="0" applyNumberFormat="1" applyFont="1" applyAlignment="1">
      <alignment/>
    </xf>
    <xf numFmtId="4" fontId="54" fillId="0" borderId="0" xfId="0" applyNumberFormat="1" applyFont="1" applyBorder="1" applyAlignment="1">
      <alignment vertical="center" wrapText="1"/>
    </xf>
    <xf numFmtId="4" fontId="54" fillId="0" borderId="0" xfId="0" applyNumberFormat="1" applyFont="1" applyAlignment="1">
      <alignment vertical="center"/>
    </xf>
    <xf numFmtId="4" fontId="54" fillId="0" borderId="10" xfId="0" applyNumberFormat="1" applyFont="1" applyBorder="1" applyAlignment="1">
      <alignment/>
    </xf>
    <xf numFmtId="4" fontId="54" fillId="0" borderId="14" xfId="0" applyNumberFormat="1" applyFont="1" applyBorder="1" applyAlignment="1">
      <alignment/>
    </xf>
    <xf numFmtId="4" fontId="54" fillId="0" borderId="0" xfId="0" applyNumberFormat="1" applyFont="1" applyBorder="1" applyAlignment="1">
      <alignment/>
    </xf>
    <xf numFmtId="4" fontId="54" fillId="0" borderId="0" xfId="0" applyNumberFormat="1" applyFont="1" applyAlignment="1">
      <alignment/>
    </xf>
    <xf numFmtId="4" fontId="50" fillId="0" borderId="0" xfId="0" applyNumberFormat="1" applyFont="1" applyAlignment="1">
      <alignment/>
    </xf>
    <xf numFmtId="0" fontId="2" fillId="36" borderId="0" xfId="0" applyFont="1" applyFill="1" applyBorder="1" applyAlignment="1">
      <alignment vertical="top" wrapText="1"/>
    </xf>
    <xf numFmtId="0" fontId="3" fillId="36" borderId="13" xfId="0" applyFont="1" applyFill="1" applyBorder="1" applyAlignment="1">
      <alignment wrapText="1"/>
    </xf>
    <xf numFmtId="0" fontId="0" fillId="36" borderId="13" xfId="0" applyFill="1" applyBorder="1" applyAlignment="1">
      <alignment wrapText="1"/>
    </xf>
    <xf numFmtId="0" fontId="3" fillId="36" borderId="15" xfId="0" applyFont="1" applyFill="1" applyBorder="1" applyAlignment="1">
      <alignment/>
    </xf>
    <xf numFmtId="0" fontId="3" fillId="36" borderId="11" xfId="0" applyFont="1" applyFill="1" applyBorder="1" applyAlignment="1">
      <alignment/>
    </xf>
    <xf numFmtId="0" fontId="0" fillId="36" borderId="11" xfId="0" applyFill="1" applyBorder="1" applyAlignment="1">
      <alignment/>
    </xf>
    <xf numFmtId="0" fontId="0" fillId="36" borderId="16" xfId="0" applyFill="1" applyBorder="1" applyAlignment="1">
      <alignment/>
    </xf>
    <xf numFmtId="0" fontId="59" fillId="0" borderId="11" xfId="0" applyFont="1" applyBorder="1" applyAlignment="1">
      <alignment horizontal="right"/>
    </xf>
    <xf numFmtId="0" fontId="59" fillId="0" borderId="16" xfId="0" applyFont="1" applyBorder="1" applyAlignment="1">
      <alignment horizontal="right"/>
    </xf>
    <xf numFmtId="0" fontId="8" fillId="0" borderId="17" xfId="0" applyFont="1" applyBorder="1" applyAlignment="1">
      <alignment horizontal="left" vertical="center" wrapText="1"/>
    </xf>
    <xf numFmtId="0" fontId="55" fillId="0" borderId="17" xfId="0" applyFont="1" applyBorder="1" applyAlignment="1">
      <alignment horizontal="left" vertical="center" wrapText="1"/>
    </xf>
    <xf numFmtId="0" fontId="8" fillId="0" borderId="0" xfId="0" applyFont="1" applyAlignment="1">
      <alignment horizontal="left" vertical="center" wrapText="1"/>
    </xf>
    <xf numFmtId="0" fontId="55" fillId="0" borderId="0" xfId="0" applyFont="1" applyAlignment="1">
      <alignment horizontal="left" vertical="center" wrapText="1"/>
    </xf>
    <xf numFmtId="0" fontId="60" fillId="0" borderId="12" xfId="0" applyFont="1" applyBorder="1" applyAlignment="1">
      <alignment horizontal="center" vertical="center"/>
    </xf>
    <xf numFmtId="0" fontId="61" fillId="0" borderId="18" xfId="0" applyFont="1" applyBorder="1" applyAlignment="1">
      <alignment horizontal="center" vertical="top"/>
    </xf>
    <xf numFmtId="0" fontId="62" fillId="0" borderId="18" xfId="0" applyFont="1" applyBorder="1" applyAlignment="1">
      <alignment horizontal="center" vertical="top"/>
    </xf>
    <xf numFmtId="0" fontId="53" fillId="0" borderId="0" xfId="0" applyFont="1" applyFill="1" applyBorder="1" applyAlignment="1">
      <alignment horizontal="center" vertical="top" wrapText="1"/>
    </xf>
    <xf numFmtId="0" fontId="53" fillId="0" borderId="10" xfId="0" applyFont="1" applyFill="1" applyBorder="1" applyAlignment="1">
      <alignment horizontal="center" vertical="top" wrapText="1"/>
    </xf>
    <xf numFmtId="0" fontId="54" fillId="0" borderId="0" xfId="0" applyFont="1" applyFill="1" applyBorder="1" applyAlignment="1">
      <alignment horizontal="right" vertical="top" wrapText="1"/>
    </xf>
    <xf numFmtId="0" fontId="54" fillId="0" borderId="10" xfId="0" applyFont="1" applyFill="1" applyBorder="1" applyAlignment="1">
      <alignment horizontal="right" vertical="top" wrapText="1"/>
    </xf>
    <xf numFmtId="4" fontId="54" fillId="0" borderId="0" xfId="0" applyNumberFormat="1" applyFont="1" applyFill="1" applyBorder="1" applyAlignment="1">
      <alignment horizontal="right" vertical="top" wrapText="1"/>
    </xf>
    <xf numFmtId="4" fontId="54" fillId="0" borderId="10" xfId="0" applyNumberFormat="1" applyFont="1" applyFill="1" applyBorder="1" applyAlignment="1">
      <alignment horizontal="right" vertical="top" wrapText="1"/>
    </xf>
    <xf numFmtId="4" fontId="54" fillId="0" borderId="0" xfId="0" applyNumberFormat="1" applyFont="1" applyFill="1" applyBorder="1" applyAlignment="1">
      <alignment vertical="top" wrapText="1"/>
    </xf>
    <xf numFmtId="4" fontId="54" fillId="0" borderId="10" xfId="0" applyNumberFormat="1" applyFont="1" applyFill="1" applyBorder="1" applyAlignment="1">
      <alignment vertical="top" wrapText="1"/>
    </xf>
    <xf numFmtId="0" fontId="50"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12">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113"/>
  <sheetViews>
    <sheetView tabSelected="1" view="pageBreakPreview" zoomScaleSheetLayoutView="100" zoomScalePageLayoutView="0" workbookViewId="0" topLeftCell="A82">
      <selection activeCell="I89" sqref="I89"/>
    </sheetView>
  </sheetViews>
  <sheetFormatPr defaultColWidth="9.140625" defaultRowHeight="15"/>
  <cols>
    <col min="1" max="1" width="6.7109375" style="5" customWidth="1"/>
    <col min="2" max="2" width="75.7109375" style="3" customWidth="1"/>
    <col min="3" max="3" width="5.421875" style="5" customWidth="1"/>
    <col min="4" max="4" width="5.8515625" style="7" customWidth="1"/>
    <col min="5" max="5" width="13.140625" style="102" customWidth="1"/>
    <col min="6" max="6" width="18.28125" style="102" customWidth="1"/>
  </cols>
  <sheetData>
    <row r="1" spans="1:6" ht="24" customHeight="1">
      <c r="A1" s="104" t="s">
        <v>18</v>
      </c>
      <c r="B1" s="104"/>
      <c r="C1" s="105"/>
      <c r="D1" s="105"/>
      <c r="E1" s="105"/>
      <c r="F1" s="105"/>
    </row>
    <row r="2" spans="1:6" ht="18.75" customHeight="1">
      <c r="A2" s="106" t="s">
        <v>19</v>
      </c>
      <c r="B2" s="107"/>
      <c r="C2" s="108"/>
      <c r="D2" s="108"/>
      <c r="E2" s="108"/>
      <c r="F2" s="109"/>
    </row>
    <row r="3" spans="1:6" ht="15.75">
      <c r="A3" s="106" t="s">
        <v>20</v>
      </c>
      <c r="B3" s="107"/>
      <c r="C3" s="108"/>
      <c r="D3" s="108"/>
      <c r="E3" s="108"/>
      <c r="F3" s="109"/>
    </row>
    <row r="4" spans="1:6" ht="15.75">
      <c r="A4" s="106" t="s">
        <v>21</v>
      </c>
      <c r="B4" s="107"/>
      <c r="C4" s="108"/>
      <c r="D4" s="108"/>
      <c r="E4" s="108"/>
      <c r="F4" s="109"/>
    </row>
    <row r="5" spans="1:6" ht="15.75">
      <c r="A5" s="106" t="s">
        <v>22</v>
      </c>
      <c r="B5" s="107"/>
      <c r="C5" s="108"/>
      <c r="D5" s="108"/>
      <c r="E5" s="108"/>
      <c r="F5" s="109"/>
    </row>
    <row r="6" spans="1:6" ht="15.75">
      <c r="A6" s="106" t="s">
        <v>23</v>
      </c>
      <c r="B6" s="107"/>
      <c r="C6" s="108"/>
      <c r="D6" s="108"/>
      <c r="E6" s="108"/>
      <c r="F6" s="109"/>
    </row>
    <row r="7" spans="1:14" ht="18" customHeight="1">
      <c r="A7" s="37"/>
      <c r="B7" s="110"/>
      <c r="C7" s="110"/>
      <c r="D7" s="110"/>
      <c r="E7" s="110"/>
      <c r="F7" s="111"/>
      <c r="G7" s="38"/>
      <c r="H7" s="39"/>
      <c r="I7" s="39"/>
      <c r="J7" s="39"/>
      <c r="K7" s="39"/>
      <c r="L7" s="39"/>
      <c r="M7" s="40"/>
      <c r="N7" s="41"/>
    </row>
    <row r="8" spans="1:6" s="35" customFormat="1" ht="17.25" customHeight="1">
      <c r="A8" s="112" t="s">
        <v>91</v>
      </c>
      <c r="B8" s="113"/>
      <c r="C8" s="113"/>
      <c r="D8" s="113"/>
      <c r="E8" s="113"/>
      <c r="F8" s="113"/>
    </row>
    <row r="9" spans="1:6" s="35" customFormat="1" ht="17.25" customHeight="1">
      <c r="A9" s="114" t="s">
        <v>86</v>
      </c>
      <c r="B9" s="115"/>
      <c r="C9" s="115"/>
      <c r="D9" s="115"/>
      <c r="E9" s="115"/>
      <c r="F9" s="115"/>
    </row>
    <row r="10" spans="1:6" ht="18.75" customHeight="1" thickBot="1">
      <c r="A10" s="4"/>
      <c r="B10" s="2"/>
      <c r="C10" s="4"/>
      <c r="D10" s="6"/>
      <c r="E10" s="84"/>
      <c r="F10" s="84"/>
    </row>
    <row r="11" spans="1:6" s="1" customFormat="1" ht="18.75" thickBot="1">
      <c r="A11" s="116" t="s">
        <v>67</v>
      </c>
      <c r="B11" s="116"/>
      <c r="C11" s="116"/>
      <c r="D11" s="116"/>
      <c r="E11" s="116"/>
      <c r="F11" s="116"/>
    </row>
    <row r="12" spans="1:6" s="1" customFormat="1" ht="18.75" thickBot="1">
      <c r="A12" s="116"/>
      <c r="B12" s="116"/>
      <c r="C12" s="116"/>
      <c r="D12" s="116"/>
      <c r="E12" s="116"/>
      <c r="F12" s="116"/>
    </row>
    <row r="13" spans="1:6" s="1" customFormat="1" ht="18">
      <c r="A13" s="117"/>
      <c r="B13" s="118"/>
      <c r="C13" s="118"/>
      <c r="D13" s="118"/>
      <c r="E13" s="118"/>
      <c r="F13" s="118"/>
    </row>
    <row r="14" spans="1:6" s="80" customFormat="1" ht="15.75">
      <c r="A14" s="77" t="s">
        <v>0</v>
      </c>
      <c r="B14" s="78" t="s">
        <v>1</v>
      </c>
      <c r="C14" s="79" t="s">
        <v>2</v>
      </c>
      <c r="D14" s="79" t="s">
        <v>3</v>
      </c>
      <c r="E14" s="85" t="s">
        <v>9</v>
      </c>
      <c r="F14" s="85" t="s">
        <v>8</v>
      </c>
    </row>
    <row r="15" spans="1:6" s="83" customFormat="1" ht="16.5" thickBot="1">
      <c r="A15" s="81" t="s">
        <v>38</v>
      </c>
      <c r="B15" s="82" t="s">
        <v>29</v>
      </c>
      <c r="C15" s="81"/>
      <c r="D15" s="82"/>
      <c r="E15" s="87"/>
      <c r="F15" s="87"/>
    </row>
    <row r="16" spans="1:6" s="50" customFormat="1" ht="43.5" thickBot="1">
      <c r="A16" s="57" t="s">
        <v>10</v>
      </c>
      <c r="B16" s="10" t="s">
        <v>80</v>
      </c>
      <c r="C16" s="57" t="s">
        <v>6</v>
      </c>
      <c r="D16" s="59">
        <v>112</v>
      </c>
      <c r="E16" s="88"/>
      <c r="F16" s="89">
        <f>D16*E16</f>
        <v>0</v>
      </c>
    </row>
    <row r="17" spans="1:6" s="50" customFormat="1" ht="42.75">
      <c r="A17" s="119" t="s">
        <v>4</v>
      </c>
      <c r="B17" s="60" t="s">
        <v>41</v>
      </c>
      <c r="C17" s="119"/>
      <c r="D17" s="121"/>
      <c r="E17" s="123"/>
      <c r="F17" s="125"/>
    </row>
    <row r="18" spans="1:6" s="50" customFormat="1" ht="14.25">
      <c r="A18" s="119"/>
      <c r="B18" s="60" t="s">
        <v>43</v>
      </c>
      <c r="C18" s="119"/>
      <c r="D18" s="121"/>
      <c r="E18" s="123"/>
      <c r="F18" s="125"/>
    </row>
    <row r="19" spans="1:6" s="50" customFormat="1" ht="14.25">
      <c r="A19" s="119"/>
      <c r="B19" s="60" t="s">
        <v>44</v>
      </c>
      <c r="C19" s="119"/>
      <c r="D19" s="121"/>
      <c r="E19" s="123"/>
      <c r="F19" s="125"/>
    </row>
    <row r="20" spans="1:6" s="50" customFormat="1" ht="14.25">
      <c r="A20" s="119"/>
      <c r="B20" s="60" t="s">
        <v>69</v>
      </c>
      <c r="C20" s="119"/>
      <c r="D20" s="121"/>
      <c r="E20" s="123"/>
      <c r="F20" s="125"/>
    </row>
    <row r="21" spans="1:6" s="50" customFormat="1" ht="42.75">
      <c r="A21" s="119"/>
      <c r="B21" s="60" t="s">
        <v>79</v>
      </c>
      <c r="C21" s="119"/>
      <c r="D21" s="121"/>
      <c r="E21" s="123"/>
      <c r="F21" s="125"/>
    </row>
    <row r="22" spans="1:6" s="50" customFormat="1" ht="28.5">
      <c r="A22" s="119"/>
      <c r="B22" s="60" t="s">
        <v>45</v>
      </c>
      <c r="C22" s="119"/>
      <c r="D22" s="121"/>
      <c r="E22" s="123"/>
      <c r="F22" s="125"/>
    </row>
    <row r="23" spans="1:6" s="50" customFormat="1" ht="14.25">
      <c r="A23" s="119"/>
      <c r="B23" s="60" t="s">
        <v>61</v>
      </c>
      <c r="C23" s="119"/>
      <c r="D23" s="121"/>
      <c r="E23" s="123"/>
      <c r="F23" s="125"/>
    </row>
    <row r="24" spans="1:6" s="50" customFormat="1" ht="28.5">
      <c r="A24" s="119"/>
      <c r="B24" s="60" t="s">
        <v>46</v>
      </c>
      <c r="C24" s="119"/>
      <c r="D24" s="121"/>
      <c r="E24" s="123"/>
      <c r="F24" s="125"/>
    </row>
    <row r="25" spans="1:6" s="50" customFormat="1" ht="14.25">
      <c r="A25" s="119"/>
      <c r="B25" s="60" t="s">
        <v>47</v>
      </c>
      <c r="C25" s="119"/>
      <c r="D25" s="121"/>
      <c r="E25" s="123"/>
      <c r="F25" s="125"/>
    </row>
    <row r="26" spans="1:6" s="50" customFormat="1" ht="14.25">
      <c r="A26" s="119"/>
      <c r="B26" s="60" t="s">
        <v>48</v>
      </c>
      <c r="C26" s="119"/>
      <c r="D26" s="121"/>
      <c r="E26" s="123"/>
      <c r="F26" s="125"/>
    </row>
    <row r="27" spans="1:6" s="50" customFormat="1" ht="14.25">
      <c r="A27" s="119"/>
      <c r="B27" s="61" t="s">
        <v>42</v>
      </c>
      <c r="C27" s="119"/>
      <c r="D27" s="121"/>
      <c r="E27" s="123"/>
      <c r="F27" s="125"/>
    </row>
    <row r="28" spans="1:6" s="50" customFormat="1" ht="14.25">
      <c r="A28" s="119"/>
      <c r="B28" s="60" t="s">
        <v>70</v>
      </c>
      <c r="C28" s="119"/>
      <c r="D28" s="121"/>
      <c r="E28" s="123"/>
      <c r="F28" s="125"/>
    </row>
    <row r="29" spans="1:6" s="50" customFormat="1" ht="14.25">
      <c r="A29" s="119"/>
      <c r="B29" s="60" t="s">
        <v>39</v>
      </c>
      <c r="C29" s="119"/>
      <c r="D29" s="121"/>
      <c r="E29" s="123"/>
      <c r="F29" s="125"/>
    </row>
    <row r="30" spans="1:6" s="50" customFormat="1" ht="14.25">
      <c r="A30" s="119"/>
      <c r="B30" s="61" t="s">
        <v>93</v>
      </c>
      <c r="C30" s="119"/>
      <c r="D30" s="121"/>
      <c r="E30" s="123"/>
      <c r="F30" s="125"/>
    </row>
    <row r="31" spans="1:6" s="50" customFormat="1" ht="28.5">
      <c r="A31" s="119"/>
      <c r="B31" s="61" t="s">
        <v>83</v>
      </c>
      <c r="C31" s="119"/>
      <c r="D31" s="121"/>
      <c r="E31" s="123"/>
      <c r="F31" s="125"/>
    </row>
    <row r="32" spans="1:6" s="50" customFormat="1" ht="14.25">
      <c r="A32" s="119"/>
      <c r="B32" s="60" t="s">
        <v>40</v>
      </c>
      <c r="C32" s="119"/>
      <c r="D32" s="121"/>
      <c r="E32" s="123"/>
      <c r="F32" s="125"/>
    </row>
    <row r="33" spans="1:6" s="50" customFormat="1" ht="14.25">
      <c r="A33" s="119"/>
      <c r="B33" s="60" t="s">
        <v>65</v>
      </c>
      <c r="C33" s="119"/>
      <c r="D33" s="121"/>
      <c r="E33" s="123"/>
      <c r="F33" s="125"/>
    </row>
    <row r="34" spans="1:6" s="50" customFormat="1" ht="14.25">
      <c r="A34" s="119"/>
      <c r="B34" s="61" t="s">
        <v>71</v>
      </c>
      <c r="C34" s="119"/>
      <c r="D34" s="121"/>
      <c r="E34" s="123"/>
      <c r="F34" s="125"/>
    </row>
    <row r="35" spans="1:6" s="50" customFormat="1" ht="28.5">
      <c r="A35" s="119"/>
      <c r="B35" s="61" t="s">
        <v>49</v>
      </c>
      <c r="C35" s="119"/>
      <c r="D35" s="121"/>
      <c r="E35" s="123"/>
      <c r="F35" s="125"/>
    </row>
    <row r="36" spans="1:6" s="50" customFormat="1" ht="71.25">
      <c r="A36" s="119"/>
      <c r="B36" s="61" t="s">
        <v>60</v>
      </c>
      <c r="C36" s="119"/>
      <c r="D36" s="121"/>
      <c r="E36" s="123"/>
      <c r="F36" s="125"/>
    </row>
    <row r="37" spans="1:6" s="50" customFormat="1" ht="14.25">
      <c r="A37" s="119"/>
      <c r="B37" s="61" t="s">
        <v>50</v>
      </c>
      <c r="C37" s="119"/>
      <c r="D37" s="121"/>
      <c r="E37" s="123"/>
      <c r="F37" s="125"/>
    </row>
    <row r="38" spans="1:6" s="50" customFormat="1" ht="14.25">
      <c r="A38" s="119"/>
      <c r="B38" s="61" t="s">
        <v>51</v>
      </c>
      <c r="C38" s="119"/>
      <c r="D38" s="121"/>
      <c r="E38" s="123"/>
      <c r="F38" s="125"/>
    </row>
    <row r="39" spans="1:6" s="50" customFormat="1" ht="42.75">
      <c r="A39" s="119"/>
      <c r="B39" s="61" t="s">
        <v>54</v>
      </c>
      <c r="C39" s="119"/>
      <c r="D39" s="121"/>
      <c r="E39" s="123"/>
      <c r="F39" s="125"/>
    </row>
    <row r="40" spans="1:6" s="50" customFormat="1" ht="28.5">
      <c r="A40" s="119"/>
      <c r="B40" s="60" t="s">
        <v>52</v>
      </c>
      <c r="C40" s="119"/>
      <c r="D40" s="121"/>
      <c r="E40" s="123"/>
      <c r="F40" s="125"/>
    </row>
    <row r="41" spans="1:6" s="50" customFormat="1" ht="28.5">
      <c r="A41" s="119"/>
      <c r="B41" s="60" t="s">
        <v>53</v>
      </c>
      <c r="C41" s="119"/>
      <c r="D41" s="121"/>
      <c r="E41" s="123"/>
      <c r="F41" s="125"/>
    </row>
    <row r="42" spans="1:6" s="51" customFormat="1" ht="28.5">
      <c r="A42" s="119"/>
      <c r="B42" s="62" t="s">
        <v>72</v>
      </c>
      <c r="C42" s="119"/>
      <c r="D42" s="121"/>
      <c r="E42" s="123"/>
      <c r="F42" s="125"/>
    </row>
    <row r="43" spans="1:6" s="51" customFormat="1" ht="15">
      <c r="A43" s="119"/>
      <c r="B43" s="63" t="s">
        <v>97</v>
      </c>
      <c r="C43" s="119"/>
      <c r="D43" s="121"/>
      <c r="E43" s="123"/>
      <c r="F43" s="125"/>
    </row>
    <row r="44" spans="1:6" s="51" customFormat="1" ht="15">
      <c r="A44" s="119"/>
      <c r="B44" s="63" t="s">
        <v>55</v>
      </c>
      <c r="C44" s="119"/>
      <c r="D44" s="121"/>
      <c r="E44" s="123"/>
      <c r="F44" s="125"/>
    </row>
    <row r="45" spans="1:6" s="51" customFormat="1" ht="15">
      <c r="A45" s="119"/>
      <c r="B45" s="62" t="s">
        <v>56</v>
      </c>
      <c r="C45" s="119"/>
      <c r="D45" s="121"/>
      <c r="E45" s="123"/>
      <c r="F45" s="125"/>
    </row>
    <row r="46" spans="1:6" s="51" customFormat="1" ht="28.5">
      <c r="A46" s="119"/>
      <c r="B46" s="62" t="s">
        <v>101</v>
      </c>
      <c r="C46" s="119"/>
      <c r="D46" s="121"/>
      <c r="E46" s="123"/>
      <c r="F46" s="125"/>
    </row>
    <row r="47" spans="1:6" s="51" customFormat="1" ht="28.5">
      <c r="A47" s="119"/>
      <c r="B47" s="63" t="s">
        <v>57</v>
      </c>
      <c r="C47" s="119"/>
      <c r="D47" s="121"/>
      <c r="E47" s="123"/>
      <c r="F47" s="125"/>
    </row>
    <row r="48" spans="1:6" s="51" customFormat="1" ht="15">
      <c r="A48" s="119"/>
      <c r="B48" s="64" t="s">
        <v>55</v>
      </c>
      <c r="C48" s="119"/>
      <c r="D48" s="121"/>
      <c r="E48" s="123"/>
      <c r="F48" s="125"/>
    </row>
    <row r="49" spans="1:6" s="51" customFormat="1" ht="28.5">
      <c r="A49" s="119"/>
      <c r="B49" s="63" t="s">
        <v>85</v>
      </c>
      <c r="C49" s="119"/>
      <c r="D49" s="121"/>
      <c r="E49" s="123"/>
      <c r="F49" s="125"/>
    </row>
    <row r="50" spans="1:6" s="51" customFormat="1" ht="15">
      <c r="A50" s="119"/>
      <c r="B50" s="63" t="s">
        <v>58</v>
      </c>
      <c r="C50" s="119"/>
      <c r="D50" s="121"/>
      <c r="E50" s="123"/>
      <c r="F50" s="125"/>
    </row>
    <row r="51" spans="1:6" s="51" customFormat="1" ht="15">
      <c r="A51" s="119"/>
      <c r="B51" s="63" t="s">
        <v>59</v>
      </c>
      <c r="C51" s="119"/>
      <c r="D51" s="121"/>
      <c r="E51" s="123"/>
      <c r="F51" s="125"/>
    </row>
    <row r="52" spans="1:6" s="51" customFormat="1" ht="171">
      <c r="A52" s="119"/>
      <c r="B52" s="63" t="s">
        <v>94</v>
      </c>
      <c r="C52" s="119"/>
      <c r="D52" s="121"/>
      <c r="E52" s="123"/>
      <c r="F52" s="125"/>
    </row>
    <row r="53" spans="1:6" s="51" customFormat="1" ht="28.5">
      <c r="A53" s="119"/>
      <c r="B53" s="63" t="s">
        <v>95</v>
      </c>
      <c r="C53" s="119"/>
      <c r="D53" s="121"/>
      <c r="E53" s="123"/>
      <c r="F53" s="125"/>
    </row>
    <row r="54" spans="1:6" s="51" customFormat="1" ht="15">
      <c r="A54" s="119"/>
      <c r="B54" s="63"/>
      <c r="C54" s="119"/>
      <c r="D54" s="121"/>
      <c r="E54" s="123"/>
      <c r="F54" s="125"/>
    </row>
    <row r="55" spans="1:6" s="51" customFormat="1" ht="15">
      <c r="A55" s="119"/>
      <c r="B55" s="64"/>
      <c r="C55" s="119"/>
      <c r="D55" s="121"/>
      <c r="E55" s="123"/>
      <c r="F55" s="125"/>
    </row>
    <row r="56" spans="1:6" s="50" customFormat="1" ht="29.25" thickBot="1">
      <c r="A56" s="120"/>
      <c r="B56" s="65" t="s">
        <v>14</v>
      </c>
      <c r="C56" s="120"/>
      <c r="D56" s="122"/>
      <c r="E56" s="124"/>
      <c r="F56" s="126"/>
    </row>
    <row r="57" spans="1:6" s="73" customFormat="1" ht="15.75" thickBot="1">
      <c r="A57" s="71" t="s">
        <v>75</v>
      </c>
      <c r="B57" s="66" t="s">
        <v>87</v>
      </c>
      <c r="C57" s="71" t="s">
        <v>11</v>
      </c>
      <c r="D57" s="72">
        <v>91</v>
      </c>
      <c r="E57" s="88"/>
      <c r="F57" s="89">
        <f>D57*E57</f>
        <v>0</v>
      </c>
    </row>
    <row r="58" spans="1:6" s="73" customFormat="1" ht="243.75" thickBot="1">
      <c r="A58" s="71"/>
      <c r="B58" s="67" t="s">
        <v>89</v>
      </c>
      <c r="C58" s="71"/>
      <c r="D58" s="72"/>
      <c r="E58" s="88"/>
      <c r="F58" s="89"/>
    </row>
    <row r="59" spans="1:6" s="74" customFormat="1" ht="59.25" customHeight="1" thickBot="1">
      <c r="A59" s="71"/>
      <c r="B59" s="68" t="s">
        <v>96</v>
      </c>
      <c r="C59" s="71"/>
      <c r="D59" s="72"/>
      <c r="E59" s="88"/>
      <c r="F59" s="89"/>
    </row>
    <row r="60" spans="1:7" s="9" customFormat="1" ht="15.75" thickBot="1">
      <c r="A60" s="57" t="s">
        <v>102</v>
      </c>
      <c r="B60" s="66" t="s">
        <v>88</v>
      </c>
      <c r="C60" s="57" t="s">
        <v>11</v>
      </c>
      <c r="D60" s="59">
        <v>21</v>
      </c>
      <c r="E60" s="88"/>
      <c r="F60" s="89">
        <f>D60*E60</f>
        <v>0</v>
      </c>
      <c r="G60" s="73"/>
    </row>
    <row r="61" spans="1:6" s="9" customFormat="1" ht="243.75" thickBot="1">
      <c r="A61" s="57"/>
      <c r="B61" s="67" t="s">
        <v>90</v>
      </c>
      <c r="C61" s="57"/>
      <c r="D61" s="59"/>
      <c r="E61" s="88"/>
      <c r="F61" s="89"/>
    </row>
    <row r="62" spans="1:8" s="27" customFormat="1" ht="59.25" customHeight="1" thickBot="1">
      <c r="A62" s="57"/>
      <c r="B62" s="68" t="s">
        <v>96</v>
      </c>
      <c r="C62" s="57"/>
      <c r="D62" s="59"/>
      <c r="E62" s="88"/>
      <c r="F62" s="89"/>
      <c r="H62" s="74"/>
    </row>
    <row r="63" spans="1:6" s="73" customFormat="1" ht="29.25" thickBot="1">
      <c r="A63" s="71" t="s">
        <v>5</v>
      </c>
      <c r="B63" s="10" t="s">
        <v>62</v>
      </c>
      <c r="C63" s="71" t="s">
        <v>11</v>
      </c>
      <c r="D63" s="72">
        <v>112</v>
      </c>
      <c r="E63" s="88"/>
      <c r="F63" s="89">
        <f aca="true" t="shared" si="0" ref="F63:F68">D63*E63</f>
        <v>0</v>
      </c>
    </row>
    <row r="64" spans="1:6" s="73" customFormat="1" ht="29.25" thickBot="1">
      <c r="A64" s="71" t="s">
        <v>7</v>
      </c>
      <c r="B64" s="10" t="s">
        <v>73</v>
      </c>
      <c r="C64" s="71" t="s">
        <v>11</v>
      </c>
      <c r="D64" s="72">
        <v>224</v>
      </c>
      <c r="E64" s="88"/>
      <c r="F64" s="89">
        <f t="shared" si="0"/>
        <v>0</v>
      </c>
    </row>
    <row r="65" spans="1:6" s="73" customFormat="1" ht="44.25" customHeight="1" thickBot="1">
      <c r="A65" s="69" t="s">
        <v>32</v>
      </c>
      <c r="B65" s="45" t="s">
        <v>63</v>
      </c>
      <c r="C65" s="71" t="s">
        <v>6</v>
      </c>
      <c r="D65" s="72">
        <v>4</v>
      </c>
      <c r="E65" s="88"/>
      <c r="F65" s="89">
        <f t="shared" si="0"/>
        <v>0</v>
      </c>
    </row>
    <row r="66" spans="1:6" s="74" customFormat="1" ht="129.75" thickBot="1">
      <c r="A66" s="44" t="s">
        <v>16</v>
      </c>
      <c r="B66" s="70" t="s">
        <v>98</v>
      </c>
      <c r="C66" s="44" t="s">
        <v>11</v>
      </c>
      <c r="D66" s="46">
        <v>99</v>
      </c>
      <c r="E66" s="90"/>
      <c r="F66" s="91">
        <f t="shared" si="0"/>
        <v>0</v>
      </c>
    </row>
    <row r="67" spans="1:6" s="74" customFormat="1" ht="129.75" thickBot="1">
      <c r="A67" s="44" t="s">
        <v>33</v>
      </c>
      <c r="B67" s="70" t="s">
        <v>99</v>
      </c>
      <c r="C67" s="44" t="s">
        <v>11</v>
      </c>
      <c r="D67" s="46">
        <f>22-9</f>
        <v>13</v>
      </c>
      <c r="E67" s="90"/>
      <c r="F67" s="91">
        <f t="shared" si="0"/>
        <v>0</v>
      </c>
    </row>
    <row r="68" spans="1:6" s="9" customFormat="1" ht="29.25" thickBot="1">
      <c r="A68" s="44" t="s">
        <v>81</v>
      </c>
      <c r="B68" s="70" t="s">
        <v>74</v>
      </c>
      <c r="C68" s="44" t="s">
        <v>66</v>
      </c>
      <c r="D68" s="46">
        <v>1</v>
      </c>
      <c r="E68" s="90"/>
      <c r="F68" s="91">
        <f t="shared" si="0"/>
        <v>0</v>
      </c>
    </row>
    <row r="69" spans="1:6" s="8" customFormat="1" ht="16.5" customHeight="1" thickBot="1">
      <c r="A69" s="11"/>
      <c r="B69" s="15"/>
      <c r="C69" s="13"/>
      <c r="D69" s="16"/>
      <c r="E69" s="92"/>
      <c r="F69" s="93"/>
    </row>
    <row r="70" spans="1:6" s="9" customFormat="1" ht="16.5" customHeight="1" thickBot="1">
      <c r="A70" s="11"/>
      <c r="B70" s="15" t="str">
        <f>B15</f>
        <v>ELEKTROMONTAŽNI RADOVI</v>
      </c>
      <c r="C70" s="13"/>
      <c r="D70" s="16"/>
      <c r="E70" s="92" t="s">
        <v>26</v>
      </c>
      <c r="F70" s="94">
        <f>SUM(F16:F68)</f>
        <v>0</v>
      </c>
    </row>
    <row r="71" spans="1:6" s="9" customFormat="1" ht="16.5" customHeight="1">
      <c r="A71" s="11"/>
      <c r="B71" s="15"/>
      <c r="C71" s="13"/>
      <c r="D71" s="16"/>
      <c r="E71" s="92"/>
      <c r="F71" s="93"/>
    </row>
    <row r="72" spans="1:6" s="9" customFormat="1" ht="31.5" customHeight="1">
      <c r="A72" s="11"/>
      <c r="B72" s="15"/>
      <c r="C72" s="13"/>
      <c r="D72" s="16"/>
      <c r="E72" s="92"/>
      <c r="F72" s="93"/>
    </row>
    <row r="73" spans="1:6" s="73" customFormat="1" ht="16.5" customHeight="1" thickBot="1">
      <c r="A73" s="81" t="s">
        <v>37</v>
      </c>
      <c r="B73" s="82" t="s">
        <v>36</v>
      </c>
      <c r="C73" s="81"/>
      <c r="D73" s="82"/>
      <c r="E73" s="87"/>
      <c r="F73" s="87"/>
    </row>
    <row r="74" spans="1:6" s="75" customFormat="1" ht="29.25" thickBot="1">
      <c r="A74" s="71" t="s">
        <v>10</v>
      </c>
      <c r="B74" s="10" t="s">
        <v>30</v>
      </c>
      <c r="C74" s="55" t="s">
        <v>28</v>
      </c>
      <c r="D74" s="29">
        <v>1</v>
      </c>
      <c r="E74" s="88"/>
      <c r="F74" s="89">
        <f aca="true" t="shared" si="1" ref="F74:F80">D74*E74</f>
        <v>0</v>
      </c>
    </row>
    <row r="75" spans="1:6" s="73" customFormat="1" ht="129" thickBot="1">
      <c r="A75" s="71" t="s">
        <v>4</v>
      </c>
      <c r="B75" s="53" t="s">
        <v>84</v>
      </c>
      <c r="C75" s="55" t="s">
        <v>28</v>
      </c>
      <c r="D75" s="29">
        <v>1</v>
      </c>
      <c r="E75" s="88"/>
      <c r="F75" s="89">
        <f t="shared" si="1"/>
        <v>0</v>
      </c>
    </row>
    <row r="76" spans="1:6" s="75" customFormat="1" ht="114.75" thickBot="1">
      <c r="A76" s="71" t="s">
        <v>5</v>
      </c>
      <c r="B76" s="53" t="s">
        <v>68</v>
      </c>
      <c r="C76" s="55" t="s">
        <v>28</v>
      </c>
      <c r="D76" s="72">
        <v>1</v>
      </c>
      <c r="E76" s="88"/>
      <c r="F76" s="88">
        <f t="shared" si="1"/>
        <v>0</v>
      </c>
    </row>
    <row r="77" spans="1:6" s="73" customFormat="1" ht="86.25" thickBot="1">
      <c r="A77" s="71" t="s">
        <v>7</v>
      </c>
      <c r="B77" s="76" t="s">
        <v>100</v>
      </c>
      <c r="C77" s="54" t="s">
        <v>6</v>
      </c>
      <c r="D77" s="29">
        <v>2</v>
      </c>
      <c r="E77" s="88"/>
      <c r="F77" s="89">
        <f t="shared" si="1"/>
        <v>0</v>
      </c>
    </row>
    <row r="78" spans="1:6" s="14" customFormat="1" ht="57.75" thickBot="1">
      <c r="A78" s="30" t="s">
        <v>32</v>
      </c>
      <c r="B78" s="52" t="s">
        <v>34</v>
      </c>
      <c r="C78" s="30" t="s">
        <v>28</v>
      </c>
      <c r="D78" s="29">
        <v>1</v>
      </c>
      <c r="E78" s="90"/>
      <c r="F78" s="89">
        <f t="shared" si="1"/>
        <v>0</v>
      </c>
    </row>
    <row r="79" spans="1:6" s="14" customFormat="1" ht="43.5" thickBot="1">
      <c r="A79" s="30" t="s">
        <v>16</v>
      </c>
      <c r="B79" s="52" t="s">
        <v>35</v>
      </c>
      <c r="C79" s="30" t="s">
        <v>28</v>
      </c>
      <c r="D79" s="29">
        <v>1</v>
      </c>
      <c r="E79" s="90"/>
      <c r="F79" s="89">
        <f t="shared" si="1"/>
        <v>0</v>
      </c>
    </row>
    <row r="80" spans="1:6" s="9" customFormat="1" ht="43.5" thickBot="1">
      <c r="A80" s="44" t="s">
        <v>33</v>
      </c>
      <c r="B80" s="45" t="s">
        <v>31</v>
      </c>
      <c r="C80" s="57" t="s">
        <v>28</v>
      </c>
      <c r="D80" s="46">
        <v>1</v>
      </c>
      <c r="E80" s="90"/>
      <c r="F80" s="89">
        <f t="shared" si="1"/>
        <v>0</v>
      </c>
    </row>
    <row r="81" spans="1:7" s="17" customFormat="1" ht="15">
      <c r="A81" s="18"/>
      <c r="B81" s="19"/>
      <c r="C81" s="18"/>
      <c r="D81" s="49"/>
      <c r="E81" s="95"/>
      <c r="F81" s="95"/>
      <c r="G81" s="43"/>
    </row>
    <row r="82" spans="1:7" s="9" customFormat="1" ht="16.5" customHeight="1" thickBot="1">
      <c r="A82" s="11"/>
      <c r="B82" s="12"/>
      <c r="C82" s="13"/>
      <c r="D82" s="48"/>
      <c r="E82" s="96"/>
      <c r="F82" s="97"/>
      <c r="G82" s="47"/>
    </row>
    <row r="83" spans="1:7" s="14" customFormat="1" ht="16.5" customHeight="1" thickBot="1">
      <c r="A83" s="11"/>
      <c r="B83" s="15" t="str">
        <f>B73</f>
        <v>MJERENJA I DOKUMENTACIJA</v>
      </c>
      <c r="C83" s="13"/>
      <c r="D83" s="16"/>
      <c r="E83" s="92" t="s">
        <v>26</v>
      </c>
      <c r="F83" s="94">
        <f>SUM(F74:F80)</f>
        <v>0</v>
      </c>
      <c r="G83" s="42"/>
    </row>
    <row r="84" spans="1:7" s="14" customFormat="1" ht="15">
      <c r="A84" s="11"/>
      <c r="B84" s="15"/>
      <c r="C84" s="13"/>
      <c r="D84" s="16"/>
      <c r="E84" s="92"/>
      <c r="F84" s="93"/>
      <c r="G84" s="42"/>
    </row>
    <row r="85" spans="1:6" s="14" customFormat="1" ht="45.75" customHeight="1">
      <c r="A85" s="11"/>
      <c r="B85" s="15"/>
      <c r="C85" s="13"/>
      <c r="D85" s="16"/>
      <c r="E85" s="92"/>
      <c r="F85" s="93"/>
    </row>
    <row r="86" spans="1:7" s="8" customFormat="1" ht="57.75">
      <c r="A86" s="56"/>
      <c r="B86" s="103" t="s">
        <v>82</v>
      </c>
      <c r="C86" s="56"/>
      <c r="D86" s="58"/>
      <c r="E86" s="92"/>
      <c r="F86" s="93"/>
      <c r="G86" s="43"/>
    </row>
    <row r="87" spans="1:7" s="9" customFormat="1" ht="47.25" customHeight="1">
      <c r="A87" s="56"/>
      <c r="B87" s="103" t="s">
        <v>64</v>
      </c>
      <c r="C87" s="56"/>
      <c r="D87" s="58"/>
      <c r="E87" s="92"/>
      <c r="F87" s="93"/>
      <c r="G87" s="47"/>
    </row>
    <row r="88" spans="1:6" s="9" customFormat="1" ht="105" customHeight="1">
      <c r="A88" s="56"/>
      <c r="B88" s="103" t="s">
        <v>77</v>
      </c>
      <c r="C88" s="56"/>
      <c r="D88" s="58"/>
      <c r="E88" s="92"/>
      <c r="F88" s="93"/>
    </row>
    <row r="89" spans="1:6" s="9" customFormat="1" ht="43.5">
      <c r="A89" s="56"/>
      <c r="B89" s="103" t="s">
        <v>78</v>
      </c>
      <c r="C89" s="56"/>
      <c r="D89" s="58"/>
      <c r="E89" s="92"/>
      <c r="F89" s="93"/>
    </row>
    <row r="90" spans="1:7" s="9" customFormat="1" ht="15">
      <c r="A90" s="18"/>
      <c r="B90" s="19"/>
      <c r="C90" s="18"/>
      <c r="D90" s="20"/>
      <c r="E90" s="95"/>
      <c r="F90" s="95"/>
      <c r="G90" s="47"/>
    </row>
    <row r="91" spans="1:6" s="73" customFormat="1" ht="16.5" thickBot="1">
      <c r="A91" s="86" t="s">
        <v>92</v>
      </c>
      <c r="B91" s="87" t="s">
        <v>12</v>
      </c>
      <c r="C91" s="86"/>
      <c r="D91" s="87"/>
      <c r="E91" s="87"/>
      <c r="F91" s="87"/>
    </row>
    <row r="92" spans="1:6" s="9" customFormat="1" ht="15">
      <c r="A92" s="18"/>
      <c r="B92" s="19"/>
      <c r="C92" s="18"/>
      <c r="D92" s="20"/>
      <c r="E92" s="95"/>
      <c r="F92" s="95"/>
    </row>
    <row r="93" spans="1:6" s="9" customFormat="1" ht="15">
      <c r="A93" s="18"/>
      <c r="B93" s="19"/>
      <c r="C93" s="18"/>
      <c r="D93" s="20"/>
      <c r="E93" s="95"/>
      <c r="F93" s="95"/>
    </row>
    <row r="94" spans="1:6" s="9" customFormat="1" ht="15">
      <c r="A94" s="18"/>
      <c r="B94" s="19"/>
      <c r="C94" s="18"/>
      <c r="D94" s="20"/>
      <c r="E94" s="95"/>
      <c r="F94" s="95"/>
    </row>
    <row r="95" spans="1:6" s="9" customFormat="1" ht="15">
      <c r="A95" s="14" t="str">
        <f>A15</f>
        <v>A</v>
      </c>
      <c r="B95" s="21" t="str">
        <f>B15</f>
        <v>ELEKTROMONTAŽNI RADOVI</v>
      </c>
      <c r="C95" s="18"/>
      <c r="D95" s="20"/>
      <c r="E95" s="95"/>
      <c r="F95" s="95">
        <f>F70</f>
        <v>0</v>
      </c>
    </row>
    <row r="96" spans="1:6" s="9" customFormat="1" ht="15">
      <c r="A96" s="14"/>
      <c r="B96" s="22"/>
      <c r="C96" s="18"/>
      <c r="D96" s="20"/>
      <c r="E96" s="95"/>
      <c r="F96" s="95"/>
    </row>
    <row r="97" spans="1:6" s="9" customFormat="1" ht="15">
      <c r="A97" s="14" t="str">
        <f>A73</f>
        <v>B</v>
      </c>
      <c r="B97" s="21" t="str">
        <f>B73</f>
        <v>MJERENJA I DOKUMENTACIJA</v>
      </c>
      <c r="C97" s="18"/>
      <c r="D97" s="20"/>
      <c r="E97" s="95"/>
      <c r="F97" s="93">
        <f>F83</f>
        <v>0</v>
      </c>
    </row>
    <row r="98" spans="1:6" s="9" customFormat="1" ht="17.25" customHeight="1">
      <c r="A98" s="14"/>
      <c r="B98" s="22"/>
      <c r="C98" s="18"/>
      <c r="D98" s="20"/>
      <c r="E98" s="95"/>
      <c r="F98" s="95"/>
    </row>
    <row r="99" spans="1:6" s="9" customFormat="1" ht="15">
      <c r="A99" s="14"/>
      <c r="B99" s="21"/>
      <c r="C99" s="18"/>
      <c r="D99" s="20"/>
      <c r="E99" s="95"/>
      <c r="F99" s="93"/>
    </row>
    <row r="100" spans="1:6" s="9" customFormat="1" ht="15.75" thickBot="1">
      <c r="A100" s="23"/>
      <c r="B100" s="24"/>
      <c r="C100" s="23"/>
      <c r="D100" s="25"/>
      <c r="E100" s="98"/>
      <c r="F100" s="98"/>
    </row>
    <row r="101" spans="1:6" s="9" customFormat="1" ht="15">
      <c r="A101" s="18"/>
      <c r="B101" s="26" t="s">
        <v>13</v>
      </c>
      <c r="C101" s="18"/>
      <c r="D101" s="20"/>
      <c r="E101" s="95"/>
      <c r="F101" s="95">
        <f>SUM(F95:F99)</f>
        <v>0</v>
      </c>
    </row>
    <row r="102" spans="1:6" s="9" customFormat="1" ht="15.75" thickBot="1">
      <c r="A102" s="18"/>
      <c r="B102" s="26" t="s">
        <v>15</v>
      </c>
      <c r="C102" s="18"/>
      <c r="D102" s="20"/>
      <c r="E102" s="95"/>
      <c r="F102" s="95">
        <f>F101*0.25</f>
        <v>0</v>
      </c>
    </row>
    <row r="103" spans="1:6" s="9" customFormat="1" ht="15.75" thickBot="1">
      <c r="A103" s="18"/>
      <c r="B103" s="26" t="s">
        <v>17</v>
      </c>
      <c r="C103" s="18"/>
      <c r="D103" s="20"/>
      <c r="E103" s="95"/>
      <c r="F103" s="99">
        <f>F101+F102</f>
        <v>0</v>
      </c>
    </row>
    <row r="104" spans="1:6" s="34" customFormat="1" ht="15">
      <c r="A104" s="18"/>
      <c r="B104" s="26"/>
      <c r="C104" s="18"/>
      <c r="D104" s="20"/>
      <c r="E104" s="95"/>
      <c r="F104" s="100"/>
    </row>
    <row r="105" spans="1:6" ht="15">
      <c r="A105" s="18"/>
      <c r="B105" s="26"/>
      <c r="C105" s="18"/>
      <c r="D105" s="20"/>
      <c r="E105" s="95"/>
      <c r="F105" s="100"/>
    </row>
    <row r="106" spans="1:6" ht="15">
      <c r="A106" s="18"/>
      <c r="B106" s="36" t="s">
        <v>27</v>
      </c>
      <c r="C106" s="18"/>
      <c r="D106" s="20"/>
      <c r="E106" s="95"/>
      <c r="F106" s="100"/>
    </row>
    <row r="107" spans="1:6" ht="15">
      <c r="A107" s="18"/>
      <c r="B107" s="26"/>
      <c r="C107" s="18"/>
      <c r="D107" s="20"/>
      <c r="E107" s="95"/>
      <c r="F107" s="100"/>
    </row>
    <row r="108" spans="1:6" ht="15">
      <c r="A108" s="18"/>
      <c r="B108" s="26"/>
      <c r="C108" s="18"/>
      <c r="D108" s="20"/>
      <c r="E108" s="95"/>
      <c r="F108" s="100"/>
    </row>
    <row r="109" spans="1:6" ht="15">
      <c r="A109" s="18"/>
      <c r="B109" s="26"/>
      <c r="C109" s="18"/>
      <c r="D109" s="20"/>
      <c r="E109" s="95"/>
      <c r="F109" s="100"/>
    </row>
    <row r="110" spans="1:6" ht="15">
      <c r="A110" s="18"/>
      <c r="B110" s="26"/>
      <c r="C110" s="18"/>
      <c r="D110" s="20"/>
      <c r="E110" s="95"/>
      <c r="F110" s="100"/>
    </row>
    <row r="111" spans="1:6" ht="15">
      <c r="A111" s="18"/>
      <c r="B111" s="19"/>
      <c r="C111" s="18"/>
      <c r="D111" s="20"/>
      <c r="E111" s="95"/>
      <c r="F111" s="95"/>
    </row>
    <row r="112" spans="1:6" ht="15">
      <c r="A112" s="28"/>
      <c r="B112" s="31" t="s">
        <v>76</v>
      </c>
      <c r="C112" s="32" t="s">
        <v>24</v>
      </c>
      <c r="D112" s="33"/>
      <c r="E112" s="101" t="s">
        <v>25</v>
      </c>
      <c r="F112" s="101"/>
    </row>
    <row r="113" spans="2:6" ht="15">
      <c r="B113" s="127"/>
      <c r="C113" s="127"/>
      <c r="D113" s="127"/>
      <c r="E113" s="127"/>
      <c r="F113" s="127"/>
    </row>
  </sheetData>
  <sheetProtection/>
  <protectedRanges>
    <protectedRange sqref="E1:E7" name="Raspon1_1_1"/>
  </protectedRanges>
  <mergeCells count="18">
    <mergeCell ref="A17:A56"/>
    <mergeCell ref="C17:C56"/>
    <mergeCell ref="D17:D56"/>
    <mergeCell ref="E17:E56"/>
    <mergeCell ref="F17:F56"/>
    <mergeCell ref="B113:F113"/>
    <mergeCell ref="B7:F7"/>
    <mergeCell ref="A8:F8"/>
    <mergeCell ref="A9:F9"/>
    <mergeCell ref="A11:F11"/>
    <mergeCell ref="A12:F12"/>
    <mergeCell ref="A13:F13"/>
    <mergeCell ref="A1:F1"/>
    <mergeCell ref="A2:F2"/>
    <mergeCell ref="A3:F3"/>
    <mergeCell ref="A4:F4"/>
    <mergeCell ref="A5:F5"/>
    <mergeCell ref="A6:F6"/>
  </mergeCells>
  <printOptions horizontalCentered="1"/>
  <pageMargins left="0.2362204724409449" right="0.2362204724409449" top="0.7480314960629921" bottom="0.7480314960629921" header="0.31496062992125984" footer="0.31496062992125984"/>
  <pageSetup fitToHeight="0" horizontalDpi="300" verticalDpi="300" orientation="portrait" paperSize="9" scale="70" r:id="rId1"/>
  <rowBreaks count="3" manualBreakCount="3">
    <brk id="48" max="5" man="1"/>
    <brk id="62"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2006-11-28T10:16:26Z</dcterms:created>
  <dcterms:modified xsi:type="dcterms:W3CDTF">2019-10-09T11:24:37Z</dcterms:modified>
  <cp:category/>
  <cp:version/>
  <cp:contentType/>
  <cp:contentStatus/>
</cp:coreProperties>
</file>