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showInkAnnotation="0"/>
  <mc:AlternateContent xmlns:mc="http://schemas.openxmlformats.org/markup-compatibility/2006">
    <mc:Choice Requires="x15">
      <x15ac:absPath xmlns:x15ac="http://schemas.microsoft.com/office/spreadsheetml/2010/11/ac" url="C:\Users\Korisnik\Desktop\"/>
    </mc:Choice>
  </mc:AlternateContent>
  <xr:revisionPtr revIDLastSave="0" documentId="13_ncr:1_{F2D91C98-936C-4870-89B5-B0673DE339F0}" xr6:coauthVersionLast="47" xr6:coauthVersionMax="47" xr10:uidLastSave="{00000000-0000-0000-0000-000000000000}"/>
  <bookViews>
    <workbookView xWindow="-108" yWindow="-108" windowWidth="23256" windowHeight="12576" activeTab="1" xr2:uid="{00000000-000D-0000-FFFF-FFFF00000000}"/>
  </bookViews>
  <sheets>
    <sheet name="Opći uvjeti" sheetId="9" r:id="rId1"/>
    <sheet name="Troškovnik" sheetId="5" r:id="rId2"/>
  </sheets>
  <definedNames>
    <definedName name="_xlnm.Print_Titles" localSheetId="1">Troškovnik!$4:$5</definedName>
    <definedName name="_xlnm.Print_Area" localSheetId="1">Troškovnik!$A$1:$L$148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J71" i="5" l="1"/>
  <c r="J72" i="5"/>
  <c r="J73" i="5"/>
  <c r="J74" i="5"/>
  <c r="J75" i="5"/>
  <c r="J76" i="5"/>
  <c r="J77" i="5"/>
  <c r="J78" i="5"/>
  <c r="J70" i="5"/>
  <c r="J119" i="5" l="1"/>
  <c r="J120" i="5" s="1"/>
  <c r="G137" i="5" s="1"/>
  <c r="J47" i="5" l="1"/>
  <c r="J63" i="5"/>
  <c r="J115" i="5" l="1"/>
  <c r="J116" i="5" s="1"/>
  <c r="G136" i="5" s="1"/>
  <c r="J46" i="5"/>
  <c r="J32" i="5"/>
  <c r="J64" i="5"/>
  <c r="J65" i="5" s="1"/>
  <c r="G132" i="5" s="1"/>
  <c r="J58" i="5"/>
  <c r="J57" i="5"/>
  <c r="J35" i="5"/>
  <c r="J34" i="5"/>
  <c r="J9" i="5"/>
  <c r="J52" i="5"/>
  <c r="J51" i="5"/>
  <c r="J45" i="5"/>
  <c r="J43" i="5"/>
  <c r="J42" i="5"/>
  <c r="J41" i="5"/>
  <c r="J53" i="5" l="1"/>
  <c r="G130" i="5" s="1"/>
  <c r="J48" i="5"/>
  <c r="G129" i="5" s="1"/>
  <c r="J59" i="5"/>
  <c r="G131" i="5" s="1"/>
  <c r="J98" i="5"/>
  <c r="J97" i="5" l="1"/>
  <c r="J96" i="5"/>
  <c r="J95" i="5"/>
  <c r="J94" i="5"/>
  <c r="J93" i="5"/>
  <c r="J92" i="5"/>
  <c r="J86" i="5"/>
  <c r="J87" i="5"/>
  <c r="J88" i="5"/>
  <c r="J89" i="5"/>
  <c r="J90" i="5"/>
  <c r="J91" i="5"/>
  <c r="J84" i="5"/>
  <c r="J85" i="5"/>
  <c r="J83" i="5"/>
  <c r="J100" i="5" l="1"/>
  <c r="G134" i="5" s="1"/>
  <c r="J104" i="5"/>
  <c r="J33" i="5" l="1"/>
  <c r="J36" i="5" s="1"/>
  <c r="G128" i="5" s="1"/>
  <c r="J26" i="5"/>
  <c r="J25" i="5"/>
  <c r="J24" i="5"/>
  <c r="J23" i="5"/>
  <c r="J20" i="5"/>
  <c r="J21" i="5"/>
  <c r="J22" i="5"/>
  <c r="J103" i="5" l="1"/>
  <c r="J69" i="5"/>
  <c r="J68" i="5"/>
  <c r="J105" i="5"/>
  <c r="J19" i="5"/>
  <c r="J18" i="5"/>
  <c r="J17" i="5"/>
  <c r="J16" i="5"/>
  <c r="J15" i="5"/>
  <c r="J14" i="5"/>
  <c r="J13" i="5"/>
  <c r="J12" i="5"/>
  <c r="J10" i="5"/>
  <c r="J8" i="5"/>
  <c r="J7" i="5"/>
  <c r="J28" i="5" l="1"/>
  <c r="G127" i="5" s="1"/>
  <c r="J106" i="5"/>
  <c r="G135" i="5" s="1"/>
  <c r="J79" i="5"/>
  <c r="G133" i="5" s="1"/>
  <c r="G138" i="5" l="1"/>
  <c r="G139" i="5" s="1"/>
  <c r="G140" i="5" s="1"/>
</calcChain>
</file>

<file path=xl/sharedStrings.xml><?xml version="1.0" encoding="utf-8"?>
<sst xmlns="http://schemas.openxmlformats.org/spreadsheetml/2006/main" count="272" uniqueCount="181">
  <si>
    <t>O.T.U.</t>
  </si>
  <si>
    <t>Opis stavke</t>
  </si>
  <si>
    <t>Jedinica mjere</t>
  </si>
  <si>
    <t>Količina</t>
  </si>
  <si>
    <t xml:space="preserve">Jedinična cijena (kn) </t>
  </si>
  <si>
    <t>Ukupna cijena (kn)</t>
  </si>
  <si>
    <t>m</t>
  </si>
  <si>
    <t>ZIDARSKI RADOVI</t>
  </si>
  <si>
    <t>kom</t>
  </si>
  <si>
    <t>kom.</t>
  </si>
  <si>
    <t>1</t>
  </si>
  <si>
    <t>2</t>
  </si>
  <si>
    <t>3</t>
  </si>
  <si>
    <t>4</t>
  </si>
  <si>
    <t>5</t>
  </si>
  <si>
    <t>6</t>
  </si>
  <si>
    <t>UKUPNO</t>
  </si>
  <si>
    <t>SVEUKUPNO</t>
  </si>
  <si>
    <t>7</t>
  </si>
  <si>
    <t xml:space="preserve">PDV </t>
  </si>
  <si>
    <t>TEHNIČKI UVJETI ZA KALKULACIJE I IZVOĐENJE SVIH RADOVA OBUHVAĆENIH OVIM TROŠKOVNIKOM</t>
  </si>
  <si>
    <t>Sve odredbe ovih uvjeta smatraju se sastavnim dijelom opisa svake pojedine stavke ovog troškovnika.</t>
  </si>
  <si>
    <t>Izvođač je prilikom uvođenja u posao dužan, u okviru ugovorene cijene, preuzeti gradilište te obavijestiti nadležne službe o otvaranju gradilišta. Od  toga trenutka pa do primopredaje zgrade izvođač je odgovoran za stvari i osobe koje se nalaze unutar gradilišta.</t>
  </si>
  <si>
    <r>
      <t xml:space="preserve">Izvoditelj radova dužan je prije početka radova kontrolirati postojeće kote na gradilištu  u odnosu na relativnu kotu </t>
    </r>
    <r>
      <rPr>
        <sz val="10"/>
        <color theme="1"/>
        <rFont val="Calibri"/>
        <family val="2"/>
        <charset val="238"/>
      </rPr>
      <t>±0,00. Ukoliko se pokažu eventualne nejednakosti između projekta i stanja na gradilištu izvođač radova dužan je pravovremeno o tome obavijestiti investitora i projektanta.</t>
    </r>
  </si>
  <si>
    <t>Prije izvođenja radova u blizini postojećih instalacija, izvođač je dužan izvjestiti nadležne tvrtke i organizacije koje upravljaju
navedenim instalacijama o početku radova i izvoditi radove uz suglasnost istih.</t>
  </si>
  <si>
    <t xml:space="preserve">U zoni zahvata gdje je projektom naznačeno postojanje instalacija izvođač je obavezan u prisustvu nadzornog inženjera izvršiti iskapanja radi utvrđivanja stvarnog položaja i dubine postojećih instalacija i energetskih kabela uključivo i zatrpavanje rova po utvrđivanju položaja i dubine instalacije. Navedeni radovi moraju biti uključeni u jedinične cijene stavaka troškovnika  i neće se posebno obračunavati. </t>
  </si>
  <si>
    <t>Od ulaska na gradilište izvođač je obavezan voditi građevinski dnevnik u koji bilježi i dokumentira mjerenja, sve faze izvršenog posla prema stavkama troškovnika i projektu. Izvođač je dužan na gradilištu imati svu potrebnu dokumentaciju prema Zakonu o gradnji.</t>
  </si>
  <si>
    <t>Po završetku izgradnje objekta potrebno je okoliš objekta očistiti od svih ostataka građenja i dovesti u prvobitno stanje.</t>
  </si>
  <si>
    <t>Radove treba izvesti točno prema opisu troškovnika, a u stavkama gdje nije objašnjen način rada i posebne osobine finalnog produkta, izvođač je dužan tražiti objašnjenje od projektanta i nadzornog inženjera, odnosno pridržavati se uobičajenog načina rada, uvažavajući odredbe važećih standarda, uz obvezu izvedbe kvalitetnog proizvoda.</t>
  </si>
  <si>
    <t>Sav materijal za izgradnju mora biti kvalitetan i atestiran, i mora odgovarati opisu troškovnika i postojećim građevinskim propisima.</t>
  </si>
  <si>
    <t>Jediničnom  cijenom  treba  obuhvatiti  sve  elemente  navedene  kako  slijedi:</t>
  </si>
  <si>
    <t>a)  Materijal
Pod  cijenom materijala  podrazumijeva  se  dobavna  cijena  svih  materijala koji sudjeluju  u  radnom  procesu  kao  osnovni  materijal, vezni  materijal,  kao i materijali  koji  ne  spadaju  u  finalni  produkt, već služe  kao  pomoćni  (npr. oplata). U  cijenu  je  uključena  i  cijena   transportnih  troškova  bez  obzira  na  prijevozno  sredstvo,  sa  svim  prijenosima, utovarima  i  istovarima, te  uskladištenjem  i  čuvanjem  na  gradilištu  od  uništenja  (prebacivanja, zaštite  i  sl.).
U  cijenu   je  također  uključeno  i  davanje  potrebnih  uzoraka  kod  izvjesnih  vrsta  materijala.</t>
  </si>
  <si>
    <t>b) Rad
U  kalkulaciju  rada  treba  uključiti  sav  rad, kako  glavni, tako  i  pomoćni, te  sav unutarnji  transport. Ujedno  treba  uključiti  i  rad  oko  zaštite  gotovih  konstrukcija  i  dijelova  objekta  od  štetnog  atmosferskog  utjecaja  vrućine, hladnoće  i  sl.</t>
  </si>
  <si>
    <t>c) Beton i mort
Betone  i  mortove  treba  miješati  u  markama, prema  propisima  za  beton, odnosno  za  mortove, kako  je  to  dano  u  dotičnoj  stavci  troškovnika.
Sav  beton  se, u  principu, treba  miješati  strojno, a  naročito  za  armiranobetonske konstrukcije. Ručno  miješanje  betona  dozvoljeno  je  samo  za  vrlo  male  količine  betona  za  nekonstruktivne  dijelove.</t>
  </si>
  <si>
    <t xml:space="preserve">d) Oplata
U  cijenu  oplate  uključena   su  i  podupiranja, uklještenja, te  postava  i  skidanje  sa čišćenjem  i  slaganjem  na  deponij  udaljen   do  30 m. U  cijenu  ulazi  i  tretiranje  oplate  prije  betoniranja. Po  završetku  betoniranja  sva  se  oplata  ima  nakon  određenog  vremena  skinuti, očistiti  i  pripremiti  za  ponovnu  upotrebu  ili  složiti  na  deponij. </t>
  </si>
  <si>
    <t>e) Skela
Sve  vrste  skela, bez  obzira  na  visinu  i  primjenu, ulaze  u  jediničnu  cijenu  dotičnog  rada.
Skela  mora  biti  na  vrijeme  postavljena, kako  ne  bi  došlo do zastoja u  radu. Pod pojmom  skele  podrazumijeva se i prilaz  istoj, te zaštitna ograda. Također,  kod  zemljanih radova  u  jediničnu  cijenu  ulaze  razupore, te  mostovi  za  prebacivanje  kod  iskopa većih  dubina. Pod  skelama  se  podrazumijevaju  prilazi  i  mostovi  koji  služe prilikom  betoniranja  pojedinih  armiranobetonskih  konstrukcija. Postavljene skele služe  za  izvedbu svih  radova na objektu te je u jediničnoj cijeni skele, ako drugačije nije navedeno, angažiranje skele za trajanja cjelokupnih radova po ovom troškovniku.
Skela mora biti izrađena prema projektu i u skladu Zakona o zaštiti na radu.</t>
  </si>
  <si>
    <t>h) Faktori
U  jediničnu  cijenu  radne  snage  izvoditelj  ima  pravo  zaračunati  faktor  po važećim normama. 
Izvoditelj  će  faktorom  obuhvatiti  i  slijedeće  radove, koji  se  neće  zasebno  platiti:
• kompletnu  režiju  gradilišta;
• sva  ispitivanja  materijala;
• uskladištenje  materijala i elemenata za obrtničke i instalaterske radove do njihove ugradbe;
• čišćenje  građevine tokom  gradnje  tako  da  se radovi mogu  nesmetano  odvijati;
• osvjetljavanje, grijanje i čišćenje prostorija za boravak i sanitarija  za  radnike;
• održavanje okolnih struktura i ploha radi specifične funkcije građevine;
• obvezna primjerena zaštita izvedenih i postojećih dijelova građevine i okolnih struktura.</t>
  </si>
  <si>
    <t>Ove uvodne napomene su sastavni dio ponudbenog troškovnika i obveze su za ponuđača odnosno izvođača radova</t>
  </si>
  <si>
    <r>
      <t>m</t>
    </r>
    <r>
      <rPr>
        <vertAlign val="superscript"/>
        <sz val="10"/>
        <color theme="1"/>
        <rFont val="Calibri"/>
        <family val="2"/>
        <charset val="238"/>
        <scheme val="minor"/>
      </rPr>
      <t>2</t>
    </r>
  </si>
  <si>
    <t xml:space="preserve">DEMONTAŽERSKI RADOVI </t>
  </si>
  <si>
    <t>LIMARSKI RADOVI</t>
  </si>
  <si>
    <t xml:space="preserve">SOBOSLIKARSKO LIČILAČKI RADOVI </t>
  </si>
  <si>
    <t>1.1.</t>
  </si>
  <si>
    <t>1.2.</t>
  </si>
  <si>
    <t>1.3.</t>
  </si>
  <si>
    <t>STOLARSKI RADOVI</t>
  </si>
  <si>
    <t>1.4.</t>
  </si>
  <si>
    <t>1.5.</t>
  </si>
  <si>
    <t>1.6.</t>
  </si>
  <si>
    <t>1.7.</t>
  </si>
  <si>
    <t>1.8.</t>
  </si>
  <si>
    <t>1.9.</t>
  </si>
  <si>
    <t>1.11.</t>
  </si>
  <si>
    <t>1.12.</t>
  </si>
  <si>
    <t xml:space="preserve">UKUPNO: </t>
  </si>
  <si>
    <t>SOBO.LIČILAČKI RADOVI</t>
  </si>
  <si>
    <t>8</t>
  </si>
  <si>
    <t>9</t>
  </si>
  <si>
    <t>10</t>
  </si>
  <si>
    <t>11</t>
  </si>
  <si>
    <t>DEMONTAŽERSKI RADOVI</t>
  </si>
  <si>
    <t xml:space="preserve">RADOVI ENERGETSKE OBNOVE </t>
  </si>
  <si>
    <t>R. br.</t>
  </si>
  <si>
    <t>Izvođač je dužan, u okviru ugovorene cijene, ugraditi propisani adekvatan i prema Hrvatskim normama atestirani (certificirani materijal). Izvođač je također dužan kod izrade konstrukcija, prema projektom određenom planu ispitivanja materijala, kontrolirati ugrađeni konstruktivni materijal.</t>
  </si>
  <si>
    <t xml:space="preserve">Gruba obrada vanjskih špaleta na prozorima i vratima nakon demontaže prozora. Obradu špaleta potrebno je izvršiti prije ugradnje nove PVC stolarije.
Vanjske špalete se obrađuju na način da se popune samo oštećenja koja su nastala pri demontaži (bez žbukanja cijele površine). 
Duljinu i mjesta sanacije određuje nadzorni inženjer  u skladu s postojećim oštećenjem. 
Širina špaleta je do maksimalno 15 cm. 
Stavka uključuje sav materijal kao i rad potreban za izvršenje stavke u potpunosti. 
Cijevna skela se posebno obračunava.
Obračun se vrši po m stvarno obrađene površine. </t>
  </si>
  <si>
    <t>Izvođač je dužan pridržavati se svih važećih zakona, propisa i normativa i to naročito: Zakona o  gradnji, Zakona o zaštiti na radu, Pravilnika o zaštiti na radu na privremenim ili pokretnim gradilištim, Zakona o građevnim proizvodima, te Hrvatskih normi itd.</t>
  </si>
  <si>
    <t>Izvođač je dužan proučiti sve dijelove projekta te u slučaju nejasnoća tražiti objašnjenje od projektanta radi razjašnjenja nedvoumica. Nepoznavanje crtanog dijela projekta i tehničkog opisa neće se prihvatiti kao razlog za povišenje jediničnih cijena ili greške u izvedbi.</t>
  </si>
  <si>
    <t>Svi troškovi proizašli iz formiranja gradilišta kao i troškovi osiguranja istog su obaveza izvoditelja.    Izvoditelj je dužan o svom trošku izvesti ili provoditi: a) podmirivanje komunalnih troškova (privremene priključke i potrošnju vode, električne struje i sl.), b) zbrinjavanje otpada, c) mjere zaštite na radu</t>
  </si>
  <si>
    <t>Sve mjere u nacrtim izvođač je obavezan provjeriti u naravi. Sva kontrola i vrši se bez posebne naplate.</t>
  </si>
  <si>
    <t>U jediničnim cijenama pojedinih stavaka uključen je sav materijal, radna snaga, sve pomoćne radnje kao i svi transportni troškovi za potpuno dovršenje radova opisanih u pojedinim stavkama kao i uklanjanje svih pomoćnih materijala i konstrukcija korišteni tijekom izgradnje.</t>
  </si>
  <si>
    <t>Količina izvedenih radova po stavkama obračunavat će se i naplaćivati prema stvarno izvedenim količinama, upisanim u građevinsku knjigu i ovjerenim od strane nadzornog inženjera, odnosno prema odredbama ugovora o izvođenju radova. Radove treba izvesti u skladu s važećim zakonskim propisima, pravilnicima i tehničkoj praksi, te osigurati sve zakonom i pravilnicima propisane dokaze za kvalitetu ugradbe odnosno izvedbe radova.</t>
  </si>
  <si>
    <t xml:space="preserve">REKAPITULACIJA RADOVA </t>
  </si>
  <si>
    <t>m2</t>
  </si>
  <si>
    <t xml:space="preserve">Demontaža postojećeg opšavnog i zidnog lima krovišta. Razvijene širine lima do 30 cm. 
Stavka uključuje također i zbrinjavanje i odvoz otpadnog materijala na deponiju. Obaveza izvođača radova je da otpadni materijal zbrine na adekvatan način u skladu sa Zakonom.
Stavka obuhvaća sav rad kao i materijal potreban za izvršenje stavke u potpunosti. 
Obračun se vrši po m demontiranog lima. </t>
  </si>
  <si>
    <t>m'</t>
  </si>
  <si>
    <t xml:space="preserve">Demontaža pokrova od salonit ploča. Stavka uključuje također i zbrinjavanje i odvoz otpadnog materijala na deponiju. Obaveza izvođača radova je da otpadni materijal zbrine na adekvatan način u skladu sa Zakonom.
Stavka obuhvaća sav rad kao i materijal potreban za izvršenje stavke u potpunosti. 
Obračun se vrši prema m2 demontiranog pokrova. </t>
  </si>
  <si>
    <t xml:space="preserve">Demontaža pocinčane gromobranske trake krovišta. 
Stavka uključuje također i zbrinjavanje i odvoz otpadnog materijala na deponiju. Obaveza izvođača radova je da otpadni materijal zbrine na adekvatan način u skladu sa Zakonom.
Stavka obuhvaća sav rad kao i materijal potreban za izvršenje stavke u potpunosti. 
Obračun se vrši po m demontirane trake. </t>
  </si>
  <si>
    <t xml:space="preserve">Demontaža postojeće vanjske stolarije  na pročeljima zgrade.
Postojeća stolarija je drvena ili željezna  s ili bez zaštitne rešetke.  
Sva postojeća stolarija se demontira na način da se izvlači prema van radi što manjeg oštećenja unutarnjih špaleta.
Sva oštećenja koja nastanu  prilikom demontaže, a za koja nadzorni inženjer utvrdi da su nastala nestručnom demontažom, snosi sam izvođač radova. 
Cijena stavke uključuje i utovar, odvoz te deponiranje kao i adekvatno zbrinjavanje demontiranog materijala u skladu s važećim Zakonom. Deponiju osigurava izvođač radova. 
Cijevna skela je obračunata u posebnoj stavci. 
Stavka obuhvaća sav rad kao i materijal potreban za izvršenje stavke u potpunosti.
Obračun se vrši po kom. demontiranog otvora. </t>
  </si>
  <si>
    <t>željeni prozor dim. 248x117cm</t>
  </si>
  <si>
    <t>željezni prozor dim. 265x170cm</t>
  </si>
  <si>
    <t>željezni prozor dim. 250x236cm</t>
  </si>
  <si>
    <t xml:space="preserve">željezni prozor dim. 95x331cm + željezna vrata dim. 155x236cm </t>
  </si>
  <si>
    <t>željezni prozor dim. 241x166cm</t>
  </si>
  <si>
    <t>željezni prozor za zaštitnom rešetkom dim. 373x166cm</t>
  </si>
  <si>
    <t>željezna dvokrilna ulazna vrata dim. 183x254cm</t>
  </si>
  <si>
    <t>željezna dvokrilna ulazna vrata dim. 163x256cm</t>
  </si>
  <si>
    <t>željezni prozor dim. 52x77cm</t>
  </si>
  <si>
    <t>željezni prozor sa zaštitnom rešetkom dim. 240x50cm</t>
  </si>
  <si>
    <t>željezni prozor sa zaštitnom rešetkom dim. 51x75cm</t>
  </si>
  <si>
    <t>željezna jednokrilna puna vrata dim. 103x205cm</t>
  </si>
  <si>
    <t>željezna jednokrilna ulazna vrata dim. 103x205cm</t>
  </si>
  <si>
    <t>drveni prozor dim. 80x60cm</t>
  </si>
  <si>
    <t>Izrada i montaža tipskog snjegobrana. Snjegobran se izvodi od plastificiranog čeličnog pocinčanog lima debljine 0,6 mm razvijene širine 615 mm, dužine 100 cm u boji pokrova. Snjegobrani se postavljaju u dva reda. Stavka uključuje dobavu materijala, postavu snjegobrana te sav potrebni spojni i pričvrsnih materijal.</t>
  </si>
  <si>
    <t>Izrada uvalnog lima krova. uvalni lim se izvodi od plastificiranog čeličnog pocinčanog lima debljine 0,6 mm razvijene širine 500 mm u boji pokrova. Stavka uključuje dobavu materijala, postavu uvalnog lima te sav potrebni spojni i pričvrsnih materijal.</t>
  </si>
  <si>
    <t>Izrada završnog lima na vrhu krova. Završni lim se izvodi od plastificiranog čeličnog pocinčanog lima debljine 0,6 mm razvijene širine 500 mm u boji pokrova. Stavka uključuje dobavu materijala, postavu završnog lima te sav potrebni spojni i pričvrsnih materijal.</t>
  </si>
  <si>
    <r>
      <t>Priprema i ličenje zidova i stropova disperzivnom bojom u 2 premaza u tonu po želji investitora.
Stavka uključuje sav rad, transport i materijal do potpune gotovosti.Cijevna skela je obračunata u posebnoj stavci. 
Obračun se vrši po m</t>
    </r>
    <r>
      <rPr>
        <vertAlign val="superscript"/>
        <sz val="10"/>
        <color theme="1"/>
        <rFont val="Calibri"/>
        <family val="2"/>
        <charset val="238"/>
        <scheme val="minor"/>
      </rPr>
      <t>2</t>
    </r>
    <r>
      <rPr>
        <sz val="10"/>
        <color theme="1"/>
        <rFont val="Calibri"/>
        <family val="2"/>
        <charset val="238"/>
        <scheme val="minor"/>
      </rPr>
      <t xml:space="preserve">  stvarno ličene površine</t>
    </r>
  </si>
  <si>
    <t>Priprema i ličenje zidne i stropne lamperije lazurnom bojom u 2 sloja u tonu po izboru investitora. Cijevna skela je obračunata u posebnoj stavci. Stavka uključuje sav potreban rad, transport i materijal do potpune gotovosti. Obračun se vrši po m2 stvarno ličene površine.</t>
  </si>
  <si>
    <t>5.1.</t>
  </si>
  <si>
    <t>5.2.</t>
  </si>
  <si>
    <t>5.3.</t>
  </si>
  <si>
    <t>5.4.</t>
  </si>
  <si>
    <t>5.5.</t>
  </si>
  <si>
    <t>5.6.</t>
  </si>
  <si>
    <t>5.7.</t>
  </si>
  <si>
    <t>5.8.</t>
  </si>
  <si>
    <t>5.9.</t>
  </si>
  <si>
    <t>5.10.</t>
  </si>
  <si>
    <t>5.11.</t>
  </si>
  <si>
    <t>5.12.</t>
  </si>
  <si>
    <t>5.13.</t>
  </si>
  <si>
    <t>5.14.</t>
  </si>
  <si>
    <t>5.15.</t>
  </si>
  <si>
    <t>Petodjelni prozor s 4 fiksna polja i jednim jednokrilnim otklopno-zakretnim krilom dim. 250/236cm</t>
  </si>
  <si>
    <t>Trodjelni prozor sa 3 fiksna polja dim. 248/117cm</t>
  </si>
  <si>
    <t>Petodjelni prozor s 4 fiksna polja i jednim jednokrilnim otklopno-zakretnim krilom dim. 265/170cm</t>
  </si>
  <si>
    <t>Dvodjelna Balkonska vrata jednokrilna otklopno-zakretna dim. 95/210cm + fiksni prozor 95/121cm</t>
  </si>
  <si>
    <t>Trodjelni prozor sa 3 fiksna polja dim. 155/236cm</t>
  </si>
  <si>
    <r>
      <t>Nabava, dobava i montaža vanjskih prozora, balkonskih i ulaznih vrata. Svi prozori i vrata su od PVC-a.
PVC prozor klasičnog dizajna sa 5 komora profila ukupne debljine 70mm s dvije brtve. Ostakljenje je potrebno izvesti kao dvostruko izolirajuće staklo. Dimenzije stakla 4+16+4mm. Cijena stavke uključuje sav rad (nabava, dobava, montaža) kao i materijal (brtvene mase, okovi9. Svu stolariju je potrebno učvrstiti pur pjenom, a također ju je potrebno dodatno učvrstiti turbo vijcima s upuštenom glavom. Pur pjenu je potrbno staviti cijelom dužinom između zida i dovratnika. Sva stolarija mora biti kvalitetna i posjedovati potrebne sve certifikate i ateste. Potrebno je priložiti prateću dokumentaciju koja dokazuje kvalitetu cjelokupnog prozora.</t>
    </r>
    <r>
      <rPr>
        <b/>
        <sz val="10"/>
        <rFont val="Calibri"/>
        <family val="2"/>
        <charset val="238"/>
        <scheme val="minor"/>
      </rPr>
      <t xml:space="preserve"> Prije početka izrade prozora i vrata potrebno je izvršiti izmjeru svakvog otvora pojedinačno</t>
    </r>
    <r>
      <rPr>
        <sz val="10"/>
        <rFont val="Calibri"/>
        <family val="2"/>
        <charset val="238"/>
        <scheme val="minor"/>
      </rPr>
      <t xml:space="preserve">. Sve netočnosti i nepravilnosti koje budu nastale pri netočnoj izmjeri otvora snosi sam izvođač radova. 
Stavka sadrži sav rad i materijal potreban za ispunjenje stavke u potpunosti. 
Obračun se vrši po komadu ugrađenog prozora/balkonskih vrata/ulaznih vrata. 
</t>
    </r>
    <r>
      <rPr>
        <b/>
        <sz val="10"/>
        <rFont val="Calibri"/>
        <family val="2"/>
        <charset val="238"/>
        <scheme val="minor"/>
      </rPr>
      <t>Stolariju napraviti prema shemi postojeće stolarije</t>
    </r>
    <r>
      <rPr>
        <sz val="10"/>
        <rFont val="Calibri"/>
        <family val="2"/>
        <charset val="238"/>
        <scheme val="minor"/>
      </rPr>
      <t>, osim kod prostora trgovine gdje se dodaje dodatni štok na sredini prozora većih dimenzija.</t>
    </r>
  </si>
  <si>
    <t>Petodjelni prozor s 4 fiksna polja i jednim jednokrilnim otklopno-zakretnim krilom dim. 241/166cm</t>
  </si>
  <si>
    <t>Šestodjelni prozor s 4 fiksna polja, jednim jednokrilnim otklopno-zakretnim krilom i jednim otklopnim krilom dim. 373/166cm</t>
  </si>
  <si>
    <t>Trodjelni prozor s 2 fiksna dijela i jednim jednokrilnim otklopnim krilom dim 240/50cm</t>
  </si>
  <si>
    <t>Četverodjelni prozor s 4 fiksna polja dim. 270/222cm</t>
  </si>
  <si>
    <t>Jednodjelni prozor s jednokrilnim otklopno-zakretnim krilom dim 51/75cm</t>
  </si>
  <si>
    <t>Jednodjelni prozor s jednokrilnim otklopno-zakretnim krilom dim 52/77cm</t>
  </si>
  <si>
    <t>Jednodjelni prozor s jednokrilnim otklopno-zakretnim krilom dim 80/60cm</t>
  </si>
  <si>
    <t>1.10.</t>
  </si>
  <si>
    <t>Dvodjelna ulazna vrata s dvodjelnim okretnim vratima i fiksnim prozorom dim.  163/256cm</t>
  </si>
  <si>
    <t>Dvodjelna ulazna vrata s dvodjelnim okretnim vratima i fiksnim prozorom dim. 183/256cm</t>
  </si>
  <si>
    <t>1.13.</t>
  </si>
  <si>
    <t>1.14.</t>
  </si>
  <si>
    <t>Jednodjelna izlazna okretna puna vrata dim. 103/205cm</t>
  </si>
  <si>
    <t>1.15.</t>
  </si>
  <si>
    <t xml:space="preserve">Dobava materijala i montaža krajnjeg visećeg žlijeba izrađenog od čeličnog pocinčanog lima debljine d=0,6 mm, sa gornjom okapnicom podvučenom pod trapezni lim. U stavku je uključena izrada i montaža nosača oluka, zaštitna mrežica protiv ulaska štetočina u prostor krovišta, kao i sav ostali spojni materijal. </t>
  </si>
  <si>
    <t>Dobava materijala i montaža vertikalnih okruglih cijevi od  čeličnog pocinčanog lima d=0,6 mm, kružnog presjeka u skladu s uputama proizvođača uključujući i labuđi vrat. U stavku je uključen sav potreban materijal uključujući obujmice i fazonske komade za spoj na žljeb.</t>
  </si>
  <si>
    <t>Izrada i  montaža opšava krova. Opšav se izvodi od plastificiranog čeličnog pocinčanog lima debljine 0,6 mm razvijene širine 500 mm u boji pokrova. Stavka uključuje dobavu materijala, postavu završnog lima te sav potrebni spojni i pričvrsnih materijal.</t>
  </si>
  <si>
    <t>Izrada i montaža okapne lajsne donjeg dijela pokrova od trapeznog lima do visećeg žljeba sa podvlačenjem ispod pokrova. Opšav se izvodi od plastificiranog čeličnog pocinčanog lima d=0,6 mm u boji po izboru investitora, razvijene širine 400mm. Stavka uključuje dobavu materijala, postavu te sav potrebni spojni i pričvrsnih materijal.</t>
  </si>
  <si>
    <t>Izrada i montaža opšava dimnjaka. Opšav se izvodi od plastificiranog čeličnog pocinčanog lima debljine 0,6 mm razvijene širine 500 mm u boji pokrova. Stavka uključuje dobavu materijala, postavu limenog opšava te sav potrebni spojni i pričvrsnih materijal te kitanje s trajnoelastičnim kitom.</t>
  </si>
  <si>
    <t>Izrada i montaža zidnog lima spoja pokrova od trapeznog lima i zida objekta. Opšav se izvodi od plastificiranog čeličnog pocinčanog lima debljine 0,6 mm razvijene širine 500 mm u boji pokrova. Stavka uključuje dobavu materijala, postavu limenog opšava te sav potrebni spojni i pričvrsnih materijal te kitanje s trajnoelastičnim kitom.</t>
  </si>
  <si>
    <t>Izrada i montaža vanjskih limenih klupčica. Klupčice se izvode od plastificiranog čeličnog pocinčanog lima debljine 0,6 mm razvijene širine do 500 mm u boji pokrova. Stavka uključuje dobavu materijala, postavu završnog lima te sav potrebni spojni i pričvrsnih materijal.</t>
  </si>
  <si>
    <t>1.16.</t>
  </si>
  <si>
    <t>Jednodjelna ulazna okretna vrata dim. 97/240cm</t>
  </si>
  <si>
    <t>KERAMIČARSKI RADOVI</t>
  </si>
  <si>
    <t>unutarnje stepenište</t>
  </si>
  <si>
    <t>vanjsko stepenište</t>
  </si>
  <si>
    <t>spremište trgovine</t>
  </si>
  <si>
    <t>PODOPOLAGAČKI RADOVI</t>
  </si>
  <si>
    <t>Dobava i ugradnja laminata klase 32 (AC4),  u  cijenu uključiti postavu spužvaste folije debljine 3mm.Laminat po izboru investitora.</t>
  </si>
  <si>
    <t xml:space="preserve">Dobava i postava drvenog gotovog sokla od drveta klase i vrste kao laminat. Veličina cokla je visina 5-7cm, debljina 2cm.                                                                                                                                                           </t>
  </si>
  <si>
    <t xml:space="preserve">Demontaža postojeće obloge od keramičkih pločica na ulaznom stepeništu. Stavka obuhvaća sav rad kao i materijal potreban za izvršenje stavke u potpunosti. Stavka uključuje također i zbrinjavanje i odvoz otpadnog materijala na deponiju. Obračun se vrši po m2 demontiranog lima. </t>
  </si>
  <si>
    <t>Dobava i ugradnja betonske kape dimnjaka. Stavka uključuje sav materijal kao i rad potreban za izvršenje stavke u potpunosti .</t>
  </si>
  <si>
    <t>Popravak oštećenja dimnjaka - zidanje punom opekom dim 25/12/6,5cm u produžnom mortu. Stavka uključuje sav materijal kao i rad potreban za izvršenje stavke u potpunosti.</t>
  </si>
  <si>
    <t>TESARSKI RADOVI</t>
  </si>
  <si>
    <t>Dobava, montaža i demontaža cijevne fasadne skele za izvedbu zidarskih i limarskih radova. Skela mora biti izvedena u skladu sa Zakonom o zaštiti na radu, statičkom proračunu i projektu skele sa svim potrebnim ukrutama, vezanjem uz građevinu, zaštitnim ogradama, vertikalnim ljestvama i prilazima, podovima, te uzemljenjem na temeljni uzemljivač. Obračun po m2 vertikalne projekcije skele.</t>
  </si>
  <si>
    <t xml:space="preserve">Dobava, montaža i demontaža pomične skele za izvedbu soboslikarskih i zidarskih radova. visine do 5m. </t>
  </si>
  <si>
    <t>KROVOPOKRIVAČKI RADOVI</t>
  </si>
  <si>
    <t xml:space="preserve">Zamjena dotrajalih drvenih dijelova krovišta  sa novim dijelovima iz piljene građe od četinjara II klase. U cijenu je uključena sva drvena građa, premazana zaštitnim fungicidnim premazom (kao Xiladecor ili slično), sav potreban okov spojeva i usidrenja, te sav rad na uklanjanju, izradi i prijenosima. Obračun po m3 ugrađene građe u gotovi krov. </t>
  </si>
  <si>
    <t>m3</t>
  </si>
  <si>
    <r>
      <t xml:space="preserve">U stavku je potrebno uključiti i silikoniranje fuga između zida i doprozornika. 
</t>
    </r>
    <r>
      <rPr>
        <sz val="10"/>
        <color theme="1"/>
        <rFont val="Calibri"/>
        <family val="2"/>
        <charset val="238"/>
        <scheme val="minor"/>
      </rPr>
      <t xml:space="preserve">Stavka uključuje sav materijal kao i rad potreban za izvršenje stavke u potpunosti .
Obračun se vrši po m obrađene špalete.
</t>
    </r>
  </si>
  <si>
    <t xml:space="preserve">Obrada unutarnjih špaleta nakon montaže PVC stolarije.
Širina špaleta je do maksimalno 30 cm. Obrada  špaleta podrazumijeva zapunjavanje svih oštećenja koja su nastala pri demontaži postojeće stolarije. 
Sva veća oštećenja koja su veća od cca. 5 mm potrebno je zapuniti vapneno-cementnom žbukom. Manja oštećenja kao i cijelu unutarnju špaletu potrebno je pregletati. Nakon nanošenja tankoslojne žbuke potrebno je  zafilcati površinu do potrebne ravnosti i glatkoće. Prije gletanja potrebno je impregnirati cijelu površinu špalete SN vezom.  
</t>
  </si>
  <si>
    <t>MONTERSKI RADOVI - HLAĐENJE</t>
  </si>
  <si>
    <t>Tehničke karakteristike:</t>
  </si>
  <si>
    <t>Klima uređaj (split sistem) s DC INVERTEROM s funkcijom hlađenja i grijanja</t>
  </si>
  <si>
    <t>minimalnog kapaciteta hlađenja (kW): 6,5</t>
  </si>
  <si>
    <t>minimalnog kapaciteta grijanja (kW): 7,0</t>
  </si>
  <si>
    <t>klima uređaj energetske klase (A+) ili više</t>
  </si>
  <si>
    <t>minimalno jamstvo proizvođača 2 godine</t>
  </si>
  <si>
    <t xml:space="preserve">Montaža klima uređaja - ugradnja cjelokupnog sklopa klima sustava i puštanje u rad </t>
  </si>
  <si>
    <t>MONTERSKI RADOVI</t>
  </si>
  <si>
    <t>Poletvanje kosih krovnih ploha drvenim letvama 3/5 cm. Četinari II klase neposredno na rogove ili opšav krova. U cijeni je sadržan premaz drvene građe zaštitnim fungicidnim sredstvom (kao xiladecor ili sl.).</t>
  </si>
  <si>
    <t>Dobava materijala i ugradnja aluminijske dilatacijske lajsne na spoju keramike i laminata. Stavka obuhvaća sav potreban radi i materijal.</t>
  </si>
  <si>
    <t>Dobava materijala i opločenje podova keramikom boje i kvalitete po izboru projektanta. Pločice se polažu ljepljenjem dvokomponetnim ljepilom na jaku betonsku podlogu, a fugiraju se vodootpornom masom za fugiranje. Stavka obuhvaća sav rad kao i materijal potreban za izvršenje stavke u potpunosti.  Obračun po m2 tlocrtne površine.</t>
  </si>
  <si>
    <t>Dobava, materijala i izrada sokla u prostorijama koje su ožbukane visine 10 cm. Pločice se postavljaju ljepljenjem dvokomponetnim ljepilom na zid, a fugiraju se vodootpornom masom za fugiranje.Stavka obuhvaća sav rad kao i materijal potreban za izvršenje stavke u potpunosti.</t>
  </si>
  <si>
    <t>Dobava, materijala i opločenje donje špalete otvora širine do 30cm nakon montaže PVC stolarije. Pločice se postavljaju ljepljenjem dvokomponetnim ljepilom na zid, a fugiraju se vodootpornom masom za fugiranje.Stavka obuhvaća sav rad kao i materijal potreban za izvršenje stavke u potpunosti.</t>
  </si>
  <si>
    <t>OSTALI RADOVI</t>
  </si>
  <si>
    <t>Dobava i polaganje trake Fe/Zn 17x3mm sa spojnicama i nosačima.</t>
  </si>
  <si>
    <t>TROŠKOVNIK - SANACIJA HRVATSKOG DOMA U CEROVLJANIMA</t>
  </si>
  <si>
    <t>SOBOSLIKARSKI RADOVI</t>
  </si>
  <si>
    <t>I  OPĆI TEHNIČKI UVJETI</t>
  </si>
  <si>
    <t>II  POSEBNI TEHNIČKI UVJETI</t>
  </si>
  <si>
    <t>Dobava materijala i pokrivanje kosih krovnih ploha  krovnim limom debljine 0.6mm. Lim se polaže na prethodno pripremljenu podkonstrukciju. Stavka uključuje sav potreban rad, transport i materijal do potpune gotovosti.</t>
  </si>
  <si>
    <r>
      <t>Popravci oštećenja na unutarnjim zidovima. Struganje oštećenih dijelova zida te gletanje. 
Gletanje se izvodi tankoslojnom žbukom u dva sloja tipa kao Teranil ili drugom jednakovrijednom.Očvrsli sloj prebrusiti i temeljito otprašiti . Prije gletanja potrebno je impregnirati cijelu površinu zida SN vezom.  
Stavka uključuje sav materijal kao i rad potreban za izvršenje stavke u potpunosti .
Obračun se vrši po m</t>
    </r>
    <r>
      <rPr>
        <vertAlign val="superscript"/>
        <sz val="10"/>
        <color theme="1"/>
        <rFont val="Calibri"/>
        <family val="2"/>
        <charset val="238"/>
        <scheme val="minor"/>
      </rPr>
      <t>2</t>
    </r>
    <r>
      <rPr>
        <sz val="10"/>
        <color theme="1"/>
        <rFont val="Calibri"/>
        <family val="2"/>
        <charset val="238"/>
        <scheme val="minor"/>
      </rPr>
      <t xml:space="preserve"> obrađene površine zida.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</si>
</sst>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kn&quot;"/>
    <numFmt numFmtId="165" formatCode="#,##0.00\ [$kn-41A]"/>
  </numFmts>
  <fonts count="20">
    <font>
      <sz val="11"/>
      <color theme="1"/>
      <name val="Calibri"/>
      <family val="2"/>
      <charset val="238"/>
      <scheme val="minor"/>
    </font>
    <font>
      <sz val="8"/>
      <color theme="1"/>
      <name val="Calibri"/>
      <family val="2"/>
      <charset val="238"/>
      <scheme val="minor"/>
    </font>
    <font>
      <b/>
      <sz val="8"/>
      <color theme="1"/>
      <name val="Calibri"/>
      <family val="2"/>
      <charset val="238"/>
      <scheme val="minor"/>
    </font>
    <font>
      <sz val="7"/>
      <color theme="1"/>
      <name val="Calibri"/>
      <family val="2"/>
      <charset val="238"/>
      <scheme val="minor"/>
    </font>
    <font>
      <b/>
      <sz val="10"/>
      <color theme="1"/>
      <name val="Calibri"/>
      <family val="2"/>
      <charset val="238"/>
      <scheme val="minor"/>
    </font>
    <font>
      <sz val="10"/>
      <color theme="1"/>
      <name val="Calibri"/>
      <family val="2"/>
      <charset val="238"/>
      <scheme val="minor"/>
    </font>
    <font>
      <b/>
      <sz val="11"/>
      <color theme="1"/>
      <name val="Calibri"/>
      <family val="2"/>
      <charset val="238"/>
      <scheme val="minor"/>
    </font>
    <font>
      <sz val="10"/>
      <color theme="1"/>
      <name val="Calibri"/>
      <family val="2"/>
      <charset val="238"/>
    </font>
    <font>
      <b/>
      <i/>
      <sz val="10"/>
      <color theme="1"/>
      <name val="Calibri"/>
      <family val="2"/>
      <charset val="238"/>
      <scheme val="minor"/>
    </font>
    <font>
      <vertAlign val="superscript"/>
      <sz val="10"/>
      <color theme="1"/>
      <name val="Calibri"/>
      <family val="2"/>
      <charset val="238"/>
      <scheme val="minor"/>
    </font>
    <font>
      <sz val="12"/>
      <color theme="1"/>
      <name val="Calibri"/>
      <family val="2"/>
      <charset val="238"/>
      <scheme val="minor"/>
    </font>
    <font>
      <b/>
      <sz val="12"/>
      <color theme="1"/>
      <name val="Calibri"/>
      <family val="2"/>
      <charset val="238"/>
      <scheme val="minor"/>
    </font>
    <font>
      <sz val="10"/>
      <name val="Arial"/>
      <family val="2"/>
      <charset val="238"/>
    </font>
    <font>
      <sz val="10"/>
      <name val="AvantArt_PP"/>
      <charset val="238"/>
    </font>
    <font>
      <sz val="10"/>
      <name val="Calibri"/>
      <family val="2"/>
      <charset val="238"/>
      <scheme val="minor"/>
    </font>
    <font>
      <b/>
      <sz val="10"/>
      <name val="Calibri"/>
      <family val="2"/>
      <charset val="238"/>
      <scheme val="minor"/>
    </font>
    <font>
      <sz val="10.5"/>
      <color theme="1"/>
      <name val="Calibri"/>
      <family val="2"/>
      <charset val="238"/>
      <scheme val="minor"/>
    </font>
    <font>
      <b/>
      <sz val="14"/>
      <color theme="1"/>
      <name val="Calibri"/>
      <family val="2"/>
      <charset val="238"/>
      <scheme val="minor"/>
    </font>
    <font>
      <b/>
      <sz val="11"/>
      <color theme="1"/>
      <name val="Arial"/>
      <family val="2"/>
      <charset val="238"/>
    </font>
    <font>
      <b/>
      <i/>
      <sz val="11"/>
      <color theme="1"/>
      <name val="Calibri"/>
      <family val="2"/>
      <charset val="238"/>
      <scheme val="minor"/>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0" fontId="13" fillId="0" borderId="0"/>
    <xf numFmtId="0" fontId="12" fillId="0" borderId="0"/>
  </cellStyleXfs>
  <cellXfs count="23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horizontal="left" vertical="top"/>
    </xf>
    <xf numFmtId="49" fontId="3" fillId="0" borderId="0" xfId="0" applyNumberFormat="1" applyFont="1" applyAlignment="1">
      <alignment horizontal="center"/>
    </xf>
    <xf numFmtId="49" fontId="3" fillId="0" borderId="0" xfId="0" applyNumberFormat="1" applyFont="1" applyBorder="1" applyAlignment="1">
      <alignment horizontal="center"/>
    </xf>
    <xf numFmtId="0" fontId="1" fillId="0" borderId="0" xfId="0" applyFont="1" applyBorder="1" applyAlignment="1">
      <alignment horizontal="left" vertical="top"/>
    </xf>
    <xf numFmtId="0" fontId="4" fillId="0" borderId="7" xfId="0" applyFont="1" applyBorder="1" applyAlignment="1">
      <alignment horizontal="right" vertical="center"/>
    </xf>
    <xf numFmtId="0" fontId="4" fillId="0" borderId="0" xfId="0" applyFont="1" applyBorder="1" applyAlignment="1">
      <alignment horizontal="right" vertical="center"/>
    </xf>
    <xf numFmtId="0" fontId="1" fillId="0" borderId="0" xfId="0" applyFont="1" applyBorder="1" applyAlignment="1"/>
    <xf numFmtId="0" fontId="5" fillId="0" borderId="0" xfId="0" applyFont="1"/>
    <xf numFmtId="0" fontId="5" fillId="0" borderId="0" xfId="0" applyFont="1" applyAlignment="1">
      <alignment horizontal="center" vertical="center"/>
    </xf>
    <xf numFmtId="49" fontId="5" fillId="0" borderId="0" xfId="0" applyNumberFormat="1" applyFont="1" applyAlignment="1">
      <alignment horizontal="center"/>
    </xf>
    <xf numFmtId="0" fontId="5" fillId="0" borderId="0" xfId="0" applyFont="1" applyAlignment="1">
      <alignment horizontal="left" vertical="top"/>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1" fillId="0" borderId="0" xfId="0" applyFont="1" applyBorder="1" applyAlignment="1">
      <alignment horizontal="left" vertical="top" wrapText="1"/>
    </xf>
    <xf numFmtId="49" fontId="3" fillId="0" borderId="0" xfId="0" applyNumberFormat="1" applyFont="1" applyBorder="1" applyAlignment="1">
      <alignment horizontal="center" vertical="top"/>
    </xf>
    <xf numFmtId="0" fontId="1" fillId="0" borderId="0" xfId="0" applyFont="1" applyBorder="1"/>
    <xf numFmtId="0" fontId="4" fillId="0" borderId="0" xfId="0" applyFont="1" applyBorder="1" applyAlignment="1">
      <alignment vertical="center"/>
    </xf>
    <xf numFmtId="0" fontId="2" fillId="0" borderId="0" xfId="0" applyFont="1" applyBorder="1" applyAlignment="1">
      <alignment vertical="center"/>
    </xf>
    <xf numFmtId="0" fontId="4" fillId="0" borderId="0" xfId="0" applyFont="1" applyBorder="1" applyAlignment="1">
      <alignment horizontal="center" vertical="top"/>
    </xf>
    <xf numFmtId="0" fontId="5" fillId="0" borderId="0" xfId="0" applyFont="1" applyBorder="1"/>
    <xf numFmtId="0" fontId="1" fillId="0" borderId="2" xfId="0" applyFont="1" applyBorder="1" applyAlignment="1">
      <alignment horizontal="center" vertical="center" wrapText="1"/>
    </xf>
    <xf numFmtId="49" fontId="1" fillId="0" borderId="2" xfId="0" applyNumberFormat="1" applyFont="1" applyBorder="1" applyAlignment="1">
      <alignment horizontal="center" vertical="center"/>
    </xf>
    <xf numFmtId="0" fontId="1" fillId="0" borderId="2" xfId="0" applyFont="1" applyBorder="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Font="1" applyBorder="1" applyAlignment="1"/>
    <xf numFmtId="0" fontId="5" fillId="0" borderId="7" xfId="0" applyFont="1" applyBorder="1" applyAlignment="1">
      <alignment horizontal="center" vertical="top"/>
    </xf>
    <xf numFmtId="49" fontId="5" fillId="0" borderId="7" xfId="0" applyNumberFormat="1" applyFont="1" applyBorder="1" applyAlignment="1">
      <alignment horizontal="center" vertical="top"/>
    </xf>
    <xf numFmtId="49" fontId="5" fillId="0" borderId="7" xfId="0" applyNumberFormat="1" applyFont="1" applyBorder="1" applyAlignment="1">
      <alignment horizontal="center"/>
    </xf>
    <xf numFmtId="49" fontId="5" fillId="0" borderId="0" xfId="0" applyNumberFormat="1" applyFont="1" applyBorder="1" applyAlignment="1">
      <alignment horizontal="center"/>
    </xf>
    <xf numFmtId="0" fontId="5" fillId="0" borderId="0" xfId="0" applyFont="1" applyBorder="1" applyAlignment="1">
      <alignment horizontal="left" vertical="top"/>
    </xf>
    <xf numFmtId="0" fontId="0" fillId="0" borderId="0" xfId="0" applyFont="1" applyAlignment="1">
      <alignment horizontal="center" vertical="top"/>
    </xf>
    <xf numFmtId="49" fontId="0" fillId="0" borderId="0" xfId="0" applyNumberFormat="1" applyFont="1" applyAlignment="1">
      <alignment horizontal="center" vertical="top"/>
    </xf>
    <xf numFmtId="164" fontId="0" fillId="0" borderId="0" xfId="0" applyNumberFormat="1" applyFont="1" applyBorder="1" applyAlignment="1"/>
    <xf numFmtId="49" fontId="0" fillId="0" borderId="0" xfId="0" applyNumberFormat="1" applyFont="1" applyAlignment="1">
      <alignment horizontal="center"/>
    </xf>
    <xf numFmtId="49" fontId="0" fillId="0" borderId="0" xfId="0" applyNumberFormat="1" applyFont="1" applyAlignment="1">
      <alignment horizontal="left" vertical="top"/>
    </xf>
    <xf numFmtId="0" fontId="0" fillId="0" borderId="8" xfId="0" applyFont="1" applyBorder="1" applyAlignment="1">
      <alignment horizontal="center" vertical="center"/>
    </xf>
    <xf numFmtId="49" fontId="0" fillId="0" borderId="8" xfId="0" applyNumberFormat="1" applyFont="1" applyBorder="1" applyAlignment="1">
      <alignment horizontal="center"/>
    </xf>
    <xf numFmtId="49" fontId="0" fillId="0" borderId="8" xfId="0" applyNumberFormat="1" applyFont="1" applyBorder="1" applyAlignment="1">
      <alignment horizontal="left" vertical="top"/>
    </xf>
    <xf numFmtId="0" fontId="0" fillId="0" borderId="0" xfId="0" applyFont="1" applyAlignment="1">
      <alignment horizontal="left" vertical="top"/>
    </xf>
    <xf numFmtId="0" fontId="4" fillId="0" borderId="7" xfId="0" applyFont="1" applyBorder="1" applyAlignment="1">
      <alignment horizontal="right" vertical="top"/>
    </xf>
    <xf numFmtId="0" fontId="4" fillId="0" borderId="7" xfId="0" applyFont="1" applyBorder="1" applyAlignment="1">
      <alignment horizontal="center" vertical="top"/>
    </xf>
    <xf numFmtId="0" fontId="4" fillId="0" borderId="7" xfId="0" applyNumberFormat="1" applyFont="1" applyFill="1" applyBorder="1" applyAlignment="1">
      <alignment horizontal="left" vertical="top"/>
    </xf>
    <xf numFmtId="49" fontId="0" fillId="0" borderId="0" xfId="0" applyNumberFormat="1" applyFont="1" applyBorder="1" applyAlignment="1">
      <alignment horizontal="center"/>
    </xf>
    <xf numFmtId="49" fontId="0" fillId="0" borderId="0" xfId="0" applyNumberFormat="1" applyFont="1" applyBorder="1" applyAlignment="1">
      <alignment horizontal="left" vertical="top"/>
    </xf>
    <xf numFmtId="0" fontId="0" fillId="0" borderId="2" xfId="0" applyFont="1" applyBorder="1" applyAlignment="1">
      <alignment horizontal="center" vertical="center"/>
    </xf>
    <xf numFmtId="0" fontId="0" fillId="0" borderId="2" xfId="0" applyFont="1" applyBorder="1" applyAlignment="1">
      <alignment horizontal="center" vertical="top"/>
    </xf>
    <xf numFmtId="49" fontId="0" fillId="0" borderId="2" xfId="0" applyNumberFormat="1" applyFont="1" applyBorder="1" applyAlignment="1">
      <alignment horizontal="center" vertical="top"/>
    </xf>
    <xf numFmtId="49" fontId="0" fillId="0" borderId="2" xfId="0" applyNumberFormat="1" applyFont="1" applyBorder="1" applyAlignment="1">
      <alignment horizontal="left" vertical="top" wrapText="1"/>
    </xf>
    <xf numFmtId="0" fontId="0" fillId="0" borderId="2" xfId="0" applyFont="1" applyBorder="1" applyAlignment="1"/>
    <xf numFmtId="0" fontId="5" fillId="0" borderId="2" xfId="0" applyFont="1" applyBorder="1" applyAlignment="1">
      <alignment horizontal="center" vertical="center"/>
    </xf>
    <xf numFmtId="164" fontId="0" fillId="3" borderId="7" xfId="0" applyNumberFormat="1" applyFont="1" applyFill="1" applyBorder="1" applyAlignment="1"/>
    <xf numFmtId="164" fontId="11" fillId="0" borderId="0" xfId="0" applyNumberFormat="1" applyFont="1" applyBorder="1" applyAlignment="1">
      <alignment horizontal="center" vertical="center"/>
    </xf>
    <xf numFmtId="165" fontId="5" fillId="0" borderId="0" xfId="0" applyNumberFormat="1" applyFont="1" applyBorder="1" applyAlignment="1">
      <alignment vertical="center"/>
    </xf>
    <xf numFmtId="49" fontId="0" fillId="0" borderId="0" xfId="0" applyNumberFormat="1" applyFont="1" applyAlignment="1">
      <alignment horizontal="left" vertical="top" wrapText="1"/>
    </xf>
    <xf numFmtId="0" fontId="0"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center" vertical="top"/>
    </xf>
    <xf numFmtId="0" fontId="1" fillId="0" borderId="0" xfId="0" applyFont="1" applyBorder="1" applyAlignment="1">
      <alignment horizontal="center" vertical="center"/>
    </xf>
    <xf numFmtId="0" fontId="5" fillId="0" borderId="2" xfId="0" applyFont="1" applyBorder="1" applyAlignment="1">
      <alignment horizontal="center" vertical="top"/>
    </xf>
    <xf numFmtId="0" fontId="5" fillId="0" borderId="8" xfId="0" applyFont="1" applyBorder="1" applyAlignment="1">
      <alignment horizontal="center" vertical="top"/>
    </xf>
    <xf numFmtId="49" fontId="5" fillId="0" borderId="2" xfId="0" applyNumberFormat="1" applyFont="1" applyBorder="1" applyAlignment="1">
      <alignment horizontal="center" vertical="top"/>
    </xf>
    <xf numFmtId="0" fontId="5" fillId="0" borderId="0" xfId="0" applyFont="1" applyBorder="1" applyAlignment="1">
      <alignment horizontal="center" vertical="center"/>
    </xf>
    <xf numFmtId="0" fontId="11" fillId="0" borderId="0" xfId="0" applyFont="1" applyBorder="1" applyAlignment="1">
      <alignment horizontal="right" vertical="center" wrapText="1"/>
    </xf>
    <xf numFmtId="0" fontId="10" fillId="0" borderId="7" xfId="0" applyFont="1" applyBorder="1" applyAlignment="1">
      <alignment vertical="center"/>
    </xf>
    <xf numFmtId="164" fontId="4" fillId="0" borderId="0" xfId="0" applyNumberFormat="1" applyFont="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center" vertical="top"/>
    </xf>
    <xf numFmtId="0" fontId="1" fillId="0" borderId="0" xfId="0" applyFont="1" applyBorder="1" applyAlignment="1">
      <alignment horizontal="center" vertical="top"/>
    </xf>
    <xf numFmtId="0" fontId="1" fillId="0" borderId="0" xfId="0" applyFont="1" applyBorder="1" applyAlignment="1">
      <alignment horizontal="center" vertical="center"/>
    </xf>
    <xf numFmtId="0" fontId="5" fillId="0" borderId="8" xfId="0" applyFont="1" applyBorder="1" applyAlignment="1">
      <alignment horizontal="center" vertical="top"/>
    </xf>
    <xf numFmtId="49" fontId="5" fillId="0" borderId="8" xfId="0" applyNumberFormat="1" applyFont="1" applyBorder="1" applyAlignment="1">
      <alignment horizontal="center" vertical="top"/>
    </xf>
    <xf numFmtId="0" fontId="5" fillId="0" borderId="0" xfId="0" applyFont="1" applyBorder="1" applyAlignment="1">
      <alignment horizontal="center" vertical="center"/>
    </xf>
    <xf numFmtId="0" fontId="4" fillId="0" borderId="0" xfId="0" applyFont="1" applyBorder="1" applyAlignment="1">
      <alignment horizontal="right" vertical="top"/>
    </xf>
    <xf numFmtId="164" fontId="4" fillId="0" borderId="2" xfId="0" applyNumberFormat="1" applyFont="1" applyBorder="1" applyAlignment="1">
      <alignment horizontal="center" vertical="center"/>
    </xf>
    <xf numFmtId="0" fontId="1" fillId="0" borderId="7" xfId="0" applyFont="1" applyBorder="1" applyAlignment="1">
      <alignment horizontal="center" vertical="center"/>
    </xf>
    <xf numFmtId="0" fontId="1" fillId="0" borderId="7" xfId="0" applyFont="1" applyBorder="1" applyAlignment="1">
      <alignment horizontal="center"/>
    </xf>
    <xf numFmtId="164" fontId="1" fillId="0" borderId="7" xfId="0" applyNumberFormat="1" applyFont="1" applyBorder="1" applyAlignment="1">
      <alignment horizontal="center"/>
    </xf>
    <xf numFmtId="0" fontId="5" fillId="0" borderId="0" xfId="0" applyFont="1" applyBorder="1" applyAlignment="1">
      <alignment horizontal="justify" vertical="top" wrapText="1"/>
    </xf>
    <xf numFmtId="0" fontId="5" fillId="0" borderId="0" xfId="0" applyFont="1" applyBorder="1" applyAlignment="1">
      <alignment horizontal="center" vertical="center"/>
    </xf>
    <xf numFmtId="0" fontId="5" fillId="0" borderId="7" xfId="0" applyFont="1" applyBorder="1" applyAlignment="1">
      <alignment horizontal="justify" vertical="top" wrapText="1"/>
    </xf>
    <xf numFmtId="0" fontId="5" fillId="0" borderId="8" xfId="0" applyFont="1" applyBorder="1" applyAlignment="1">
      <alignment horizontal="justify" vertical="top" wrapText="1"/>
    </xf>
    <xf numFmtId="0" fontId="5" fillId="0" borderId="2" xfId="0" applyFont="1" applyBorder="1" applyAlignment="1">
      <alignment horizontal="justify" vertical="top" wrapText="1"/>
    </xf>
    <xf numFmtId="49" fontId="5" fillId="0" borderId="8" xfId="0" applyNumberFormat="1" applyFont="1" applyBorder="1" applyAlignment="1">
      <alignment horizontal="justify" vertical="top"/>
    </xf>
    <xf numFmtId="49" fontId="5" fillId="0" borderId="7" xfId="0" applyNumberFormat="1" applyFont="1" applyBorder="1" applyAlignment="1">
      <alignment horizontal="justify"/>
    </xf>
    <xf numFmtId="0" fontId="4" fillId="0" borderId="7" xfId="0" applyFont="1" applyBorder="1" applyAlignment="1">
      <alignment horizontal="justify" vertical="top"/>
    </xf>
    <xf numFmtId="0" fontId="5" fillId="0" borderId="2" xfId="0" applyFont="1" applyBorder="1" applyAlignment="1">
      <alignment horizontal="justify" vertical="top" wrapText="1"/>
    </xf>
    <xf numFmtId="49" fontId="5" fillId="0" borderId="2" xfId="0" applyNumberFormat="1" applyFont="1" applyBorder="1" applyAlignment="1">
      <alignment horizontal="justify"/>
    </xf>
    <xf numFmtId="0" fontId="4" fillId="0" borderId="2" xfId="0" applyFont="1" applyBorder="1" applyAlignment="1">
      <alignment horizontal="justify" vertical="top"/>
    </xf>
    <xf numFmtId="164" fontId="4" fillId="0" borderId="0" xfId="0" applyNumberFormat="1"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center" vertical="center"/>
    </xf>
    <xf numFmtId="0" fontId="11" fillId="0" borderId="8" xfId="0" applyFont="1" applyBorder="1" applyAlignment="1">
      <alignment horizontal="right" vertical="center" wrapText="1"/>
    </xf>
    <xf numFmtId="0" fontId="5" fillId="0" borderId="0" xfId="0" applyFont="1" applyBorder="1" applyAlignment="1">
      <alignment horizontal="center" vertical="top"/>
    </xf>
    <xf numFmtId="0" fontId="5" fillId="0" borderId="2" xfId="0" applyFont="1" applyBorder="1" applyAlignment="1">
      <alignment horizontal="center" vertical="top"/>
    </xf>
    <xf numFmtId="0" fontId="5" fillId="0" borderId="8" xfId="0" applyFont="1" applyBorder="1" applyAlignment="1">
      <alignment horizontal="center" vertical="top"/>
    </xf>
    <xf numFmtId="49" fontId="5" fillId="0" borderId="8" xfId="0" applyNumberFormat="1" applyFont="1" applyBorder="1" applyAlignment="1">
      <alignment horizontal="justify" vertical="top"/>
    </xf>
    <xf numFmtId="0" fontId="5" fillId="0" borderId="0" xfId="0" applyFont="1" applyBorder="1" applyAlignment="1">
      <alignment horizontal="center" vertical="top"/>
    </xf>
    <xf numFmtId="164" fontId="5" fillId="0" borderId="2" xfId="0" applyNumberFormat="1" applyFont="1" applyBorder="1" applyAlignment="1">
      <alignment horizontal="center"/>
    </xf>
    <xf numFmtId="0" fontId="4" fillId="0" borderId="0" xfId="0" applyNumberFormat="1" applyFont="1" applyBorder="1" applyAlignment="1">
      <alignment horizontal="left"/>
    </xf>
    <xf numFmtId="0" fontId="5" fillId="0" borderId="8" xfId="0" applyFont="1" applyBorder="1" applyAlignment="1">
      <alignment horizontal="left" vertical="top" wrapText="1"/>
    </xf>
    <xf numFmtId="49" fontId="4" fillId="0" borderId="2" xfId="0" applyNumberFormat="1" applyFont="1" applyBorder="1" applyAlignment="1">
      <alignment horizontal="left"/>
    </xf>
    <xf numFmtId="0" fontId="5" fillId="0" borderId="0" xfId="0" applyFont="1" applyBorder="1" applyAlignment="1">
      <alignment horizontal="center" vertical="top"/>
    </xf>
    <xf numFmtId="0" fontId="5" fillId="0" borderId="0" xfId="0" applyFont="1" applyBorder="1" applyAlignment="1">
      <alignment horizontal="justify" vertical="top" wrapText="1"/>
    </xf>
    <xf numFmtId="164" fontId="5" fillId="0" borderId="0" xfId="0" applyNumberFormat="1" applyFont="1" applyBorder="1" applyAlignment="1">
      <alignment horizontal="right"/>
    </xf>
    <xf numFmtId="0" fontId="5" fillId="0" borderId="0" xfId="0" applyFont="1" applyBorder="1" applyAlignment="1">
      <alignment horizontal="justify" vertical="top" wrapText="1"/>
    </xf>
    <xf numFmtId="0" fontId="5" fillId="0" borderId="0" xfId="0" applyFont="1" applyBorder="1" applyAlignment="1">
      <alignment horizontal="center" vertical="top"/>
    </xf>
    <xf numFmtId="164" fontId="5" fillId="0" borderId="0" xfId="0" applyNumberFormat="1" applyFont="1" applyBorder="1" applyAlignment="1">
      <alignment horizontal="right"/>
    </xf>
    <xf numFmtId="164" fontId="5" fillId="0" borderId="8" xfId="0" applyNumberFormat="1" applyFont="1" applyBorder="1" applyAlignment="1">
      <alignment horizontal="right"/>
    </xf>
    <xf numFmtId="0" fontId="5" fillId="0" borderId="0" xfId="0" applyFont="1" applyBorder="1" applyAlignment="1">
      <alignment horizontal="center" vertical="center"/>
    </xf>
    <xf numFmtId="164" fontId="4" fillId="0" borderId="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5" fillId="0" borderId="0" xfId="0" applyFont="1" applyBorder="1" applyAlignment="1">
      <alignment horizontal="center" vertical="top"/>
    </xf>
    <xf numFmtId="0" fontId="5" fillId="0" borderId="0" xfId="0" applyFont="1" applyBorder="1" applyAlignment="1">
      <alignment horizontal="justify" vertical="top" wrapText="1"/>
    </xf>
    <xf numFmtId="0" fontId="4" fillId="0" borderId="8" xfId="0" applyFont="1" applyBorder="1" applyAlignment="1">
      <alignment horizontal="center" vertical="center"/>
    </xf>
    <xf numFmtId="0" fontId="5" fillId="0" borderId="0" xfId="0" applyFont="1" applyBorder="1" applyAlignment="1">
      <alignment horizontal="center" vertical="center"/>
    </xf>
    <xf numFmtId="0" fontId="14" fillId="0" borderId="0" xfId="0" applyNumberFormat="1" applyFont="1" applyBorder="1" applyAlignment="1">
      <alignment horizontal="left" vertical="center" wrapText="1"/>
    </xf>
    <xf numFmtId="0" fontId="4" fillId="0" borderId="0" xfId="0" applyFont="1" applyBorder="1" applyAlignment="1">
      <alignment horizontal="left" vertical="top" wrapText="1"/>
    </xf>
    <xf numFmtId="164" fontId="4" fillId="0" borderId="8" xfId="0" applyNumberFormat="1" applyFont="1" applyBorder="1" applyAlignment="1">
      <alignment horizontal="right" vertical="center"/>
    </xf>
    <xf numFmtId="0" fontId="16" fillId="0" borderId="8" xfId="0" applyFont="1" applyBorder="1" applyAlignment="1">
      <alignment vertical="top" wrapText="1"/>
    </xf>
    <xf numFmtId="49" fontId="5" fillId="0" borderId="8" xfId="0" applyNumberFormat="1" applyFont="1" applyBorder="1" applyAlignment="1">
      <alignment horizontal="center"/>
    </xf>
    <xf numFmtId="0" fontId="16" fillId="0" borderId="0" xfId="0" applyFont="1" applyBorder="1" applyAlignment="1">
      <alignment vertical="top" wrapText="1"/>
    </xf>
    <xf numFmtId="0" fontId="16" fillId="0" borderId="2" xfId="0" applyFont="1" applyBorder="1" applyAlignment="1">
      <alignment vertical="top" wrapText="1"/>
    </xf>
    <xf numFmtId="49" fontId="5" fillId="0" borderId="2" xfId="0" applyNumberFormat="1" applyFont="1" applyBorder="1" applyAlignment="1">
      <alignment horizontal="center"/>
    </xf>
    <xf numFmtId="0" fontId="4" fillId="0" borderId="2" xfId="0" applyFont="1" applyBorder="1" applyAlignment="1">
      <alignment horizontal="right" vertical="top"/>
    </xf>
    <xf numFmtId="0" fontId="4" fillId="0" borderId="8" xfId="0" applyFont="1" applyBorder="1" applyAlignment="1">
      <alignment horizontal="right" vertical="center"/>
    </xf>
    <xf numFmtId="0" fontId="4" fillId="0" borderId="2" xfId="0" applyNumberFormat="1" applyFont="1" applyBorder="1" applyAlignment="1">
      <alignment horizontal="left"/>
    </xf>
    <xf numFmtId="164" fontId="1" fillId="0" borderId="0" xfId="0" applyNumberFormat="1" applyFont="1" applyBorder="1" applyAlignment="1">
      <alignment horizontal="center"/>
    </xf>
    <xf numFmtId="164" fontId="4" fillId="0" borderId="2" xfId="0" applyNumberFormat="1" applyFont="1" applyBorder="1" applyAlignment="1">
      <alignment horizontal="right" vertical="center"/>
    </xf>
    <xf numFmtId="0" fontId="4" fillId="0" borderId="8" xfId="0" applyFont="1" applyBorder="1" applyAlignment="1">
      <alignment horizontal="right" vertical="top"/>
    </xf>
    <xf numFmtId="164" fontId="4" fillId="0" borderId="0" xfId="0" applyNumberFormat="1" applyFont="1" applyBorder="1" applyAlignment="1">
      <alignment horizontal="right" vertical="center"/>
    </xf>
    <xf numFmtId="0" fontId="16" fillId="0" borderId="7" xfId="0" applyFont="1" applyBorder="1" applyAlignment="1">
      <alignment vertical="top" wrapText="1"/>
    </xf>
    <xf numFmtId="0" fontId="10" fillId="0" borderId="0" xfId="0" applyFont="1"/>
    <xf numFmtId="0" fontId="5" fillId="0" borderId="0" xfId="0" applyNumberFormat="1" applyFont="1" applyBorder="1" applyAlignment="1">
      <alignment horizontal="left" vertical="top"/>
    </xf>
    <xf numFmtId="16" fontId="5" fillId="0" borderId="0" xfId="0" applyNumberFormat="1" applyFont="1" applyBorder="1" applyAlignment="1">
      <alignment horizontal="left" vertical="top"/>
    </xf>
    <xf numFmtId="0" fontId="17" fillId="0" borderId="0" xfId="0" applyFont="1" applyAlignment="1">
      <alignment horizontal="left" vertical="center"/>
    </xf>
    <xf numFmtId="0" fontId="0" fillId="0" borderId="0" xfId="0" applyFont="1" applyBorder="1" applyAlignment="1">
      <alignment horizontal="center" vertical="top"/>
    </xf>
    <xf numFmtId="0" fontId="5" fillId="5" borderId="0" xfId="0" applyFont="1" applyFill="1" applyBorder="1" applyAlignment="1">
      <alignment horizontal="center"/>
    </xf>
    <xf numFmtId="2" fontId="5" fillId="5" borderId="0" xfId="0" applyNumberFormat="1" applyFont="1" applyFill="1" applyBorder="1" applyAlignment="1">
      <alignment horizontal="center"/>
    </xf>
    <xf numFmtId="164" fontId="5" fillId="5" borderId="0" xfId="0" applyNumberFormat="1" applyFont="1" applyFill="1" applyBorder="1" applyAlignment="1">
      <alignment horizontal="center"/>
    </xf>
    <xf numFmtId="0" fontId="4" fillId="5" borderId="0" xfId="0" applyFont="1" applyFill="1" applyBorder="1" applyAlignment="1">
      <alignment horizontal="center" vertical="center"/>
    </xf>
    <xf numFmtId="2" fontId="4" fillId="5" borderId="0" xfId="0" applyNumberFormat="1" applyFont="1" applyFill="1" applyBorder="1" applyAlignment="1">
      <alignment horizontal="center" vertical="center"/>
    </xf>
    <xf numFmtId="49" fontId="4" fillId="5" borderId="0" xfId="0" applyNumberFormat="1" applyFont="1" applyFill="1" applyBorder="1" applyAlignment="1">
      <alignment horizontal="center" vertical="center"/>
    </xf>
    <xf numFmtId="49" fontId="4"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0" fontId="16" fillId="5" borderId="2" xfId="0" applyFont="1" applyFill="1" applyBorder="1" applyAlignment="1">
      <alignment vertical="top" wrapText="1"/>
    </xf>
    <xf numFmtId="0" fontId="1" fillId="5" borderId="2" xfId="0" applyFont="1" applyFill="1" applyBorder="1" applyAlignment="1">
      <alignment horizontal="center"/>
    </xf>
    <xf numFmtId="0" fontId="1" fillId="5" borderId="0" xfId="0" applyFont="1" applyFill="1" applyBorder="1" applyAlignment="1">
      <alignment horizontal="center"/>
    </xf>
    <xf numFmtId="0" fontId="5" fillId="5" borderId="8" xfId="0" applyFont="1" applyFill="1" applyBorder="1" applyAlignment="1">
      <alignment horizontal="center"/>
    </xf>
    <xf numFmtId="2" fontId="5" fillId="5" borderId="8" xfId="0" applyNumberFormat="1" applyFont="1" applyFill="1" applyBorder="1" applyAlignment="1">
      <alignment horizontal="center"/>
    </xf>
    <xf numFmtId="164" fontId="5" fillId="5" borderId="8" xfId="0" applyNumberFormat="1" applyFont="1" applyFill="1" applyBorder="1" applyAlignment="1">
      <alignment horizontal="center"/>
    </xf>
    <xf numFmtId="0" fontId="5" fillId="5" borderId="2" xfId="0" applyFont="1" applyFill="1" applyBorder="1" applyAlignment="1">
      <alignment horizontal="center"/>
    </xf>
    <xf numFmtId="2" fontId="5" fillId="5" borderId="2" xfId="0" applyNumberFormat="1" applyFont="1" applyFill="1" applyBorder="1" applyAlignment="1">
      <alignment horizontal="center"/>
    </xf>
    <xf numFmtId="164" fontId="5" fillId="5" borderId="2" xfId="0" applyNumberFormat="1" applyFont="1" applyFill="1" applyBorder="1" applyAlignment="1">
      <alignment horizontal="center"/>
    </xf>
    <xf numFmtId="0" fontId="1" fillId="5" borderId="0" xfId="0" applyFont="1" applyFill="1" applyBorder="1"/>
    <xf numFmtId="49" fontId="4" fillId="5" borderId="8" xfId="0" applyNumberFormat="1" applyFont="1" applyFill="1" applyBorder="1" applyAlignment="1">
      <alignment horizontal="center" vertical="center"/>
    </xf>
    <xf numFmtId="0" fontId="4" fillId="5" borderId="8" xfId="0" applyFont="1" applyFill="1" applyBorder="1" applyAlignment="1">
      <alignment horizontal="center" vertical="center"/>
    </xf>
    <xf numFmtId="0" fontId="0" fillId="0" borderId="0" xfId="0" applyFont="1" applyBorder="1" applyAlignment="1">
      <alignment horizontal="justify" vertical="top" wrapText="1"/>
    </xf>
    <xf numFmtId="0" fontId="17" fillId="0" borderId="0" xfId="0" applyFont="1" applyAlignment="1">
      <alignment horizontal="center" vertical="center"/>
    </xf>
    <xf numFmtId="0" fontId="18" fillId="2" borderId="7" xfId="0" applyFont="1" applyFill="1" applyBorder="1" applyAlignment="1">
      <alignment horizontal="center" vertical="center" wrapText="1"/>
    </xf>
    <xf numFmtId="0" fontId="19" fillId="0" borderId="2" xfId="0" applyFont="1" applyBorder="1" applyAlignment="1">
      <alignment horizontal="center" vertical="center" wrapText="1"/>
    </xf>
    <xf numFmtId="0" fontId="19" fillId="0" borderId="8" xfId="0" applyFont="1" applyBorder="1" applyAlignment="1">
      <alignment horizontal="center" vertical="center" wrapText="1"/>
    </xf>
    <xf numFmtId="0" fontId="8" fillId="0" borderId="7" xfId="0" applyFont="1" applyBorder="1" applyAlignment="1">
      <alignment horizontal="center" vertical="center" wrapText="1"/>
    </xf>
    <xf numFmtId="0" fontId="5" fillId="0" borderId="0" xfId="0" applyFont="1" applyAlignment="1">
      <alignment horizontal="left" wrapText="1"/>
    </xf>
    <xf numFmtId="0" fontId="5"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left" vertical="center"/>
    </xf>
    <xf numFmtId="0" fontId="5" fillId="0" borderId="2" xfId="0" applyFont="1" applyBorder="1" applyAlignment="1">
      <alignment horizontal="left" wrapText="1"/>
    </xf>
    <xf numFmtId="0" fontId="5" fillId="0" borderId="2"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horizontal="left"/>
    </xf>
    <xf numFmtId="0" fontId="5" fillId="0" borderId="0" xfId="0" applyFont="1" applyBorder="1" applyAlignment="1">
      <alignment horizontal="center" vertical="top"/>
    </xf>
    <xf numFmtId="0" fontId="5" fillId="0" borderId="0" xfId="0" applyFont="1" applyBorder="1" applyAlignment="1">
      <alignment horizontal="left" vertical="center" wrapText="1"/>
    </xf>
    <xf numFmtId="49" fontId="4" fillId="5" borderId="7" xfId="0" applyNumberFormat="1" applyFont="1" applyFill="1" applyBorder="1" applyAlignment="1">
      <alignment horizontal="center" vertical="center"/>
    </xf>
    <xf numFmtId="0" fontId="4" fillId="5" borderId="7" xfId="0" applyFont="1" applyFill="1" applyBorder="1" applyAlignment="1">
      <alignment horizontal="center" vertical="center"/>
    </xf>
    <xf numFmtId="164" fontId="4" fillId="0" borderId="7" xfId="0" applyNumberFormat="1" applyFont="1" applyBorder="1" applyAlignment="1">
      <alignment horizontal="right" vertical="center"/>
    </xf>
    <xf numFmtId="0" fontId="5" fillId="5" borderId="0" xfId="0" applyFont="1" applyFill="1" applyBorder="1" applyAlignment="1">
      <alignment horizontal="center"/>
    </xf>
    <xf numFmtId="2" fontId="5" fillId="5" borderId="0" xfId="0" applyNumberFormat="1" applyFont="1" applyFill="1" applyBorder="1" applyAlignment="1">
      <alignment horizontal="center"/>
    </xf>
    <xf numFmtId="164" fontId="5" fillId="5" borderId="0" xfId="0" applyNumberFormat="1" applyFont="1" applyFill="1" applyBorder="1" applyAlignment="1">
      <alignment horizontal="center"/>
    </xf>
    <xf numFmtId="164" fontId="5" fillId="0" borderId="0" xfId="0" applyNumberFormat="1" applyFont="1" applyFill="1" applyBorder="1" applyAlignment="1">
      <alignment horizontal="right"/>
    </xf>
    <xf numFmtId="49" fontId="4" fillId="5" borderId="7" xfId="0" applyNumberFormat="1" applyFont="1" applyFill="1" applyBorder="1" applyAlignment="1">
      <alignment horizontal="left" vertical="center"/>
    </xf>
    <xf numFmtId="0" fontId="4" fillId="5" borderId="7" xfId="0" applyFont="1" applyFill="1" applyBorder="1" applyAlignment="1">
      <alignment horizontal="left" vertical="center"/>
    </xf>
    <xf numFmtId="164" fontId="5" fillId="0" borderId="0" xfId="0" applyNumberFormat="1" applyFont="1" applyBorder="1" applyAlignment="1">
      <alignment horizontal="right"/>
    </xf>
    <xf numFmtId="0" fontId="5" fillId="5" borderId="7" xfId="0" applyFont="1" applyFill="1" applyBorder="1" applyAlignment="1">
      <alignment horizontal="center"/>
    </xf>
    <xf numFmtId="2" fontId="5" fillId="5" borderId="7" xfId="0" applyNumberFormat="1" applyFont="1" applyFill="1" applyBorder="1" applyAlignment="1">
      <alignment horizontal="center"/>
    </xf>
    <xf numFmtId="164" fontId="5" fillId="5" borderId="7" xfId="0" applyNumberFormat="1" applyFont="1" applyFill="1" applyBorder="1" applyAlignment="1">
      <alignment horizontal="center"/>
    </xf>
    <xf numFmtId="164" fontId="5" fillId="0" borderId="7" xfId="0" applyNumberFormat="1" applyFont="1" applyBorder="1" applyAlignment="1">
      <alignment horizontal="right"/>
    </xf>
    <xf numFmtId="0" fontId="5" fillId="5" borderId="8" xfId="0" applyFont="1" applyFill="1" applyBorder="1" applyAlignment="1">
      <alignment horizontal="center"/>
    </xf>
    <xf numFmtId="2" fontId="5" fillId="5" borderId="8" xfId="0" applyNumberFormat="1" applyFont="1" applyFill="1" applyBorder="1" applyAlignment="1">
      <alignment horizontal="center"/>
    </xf>
    <xf numFmtId="164" fontId="5" fillId="5" borderId="8" xfId="0" applyNumberFormat="1" applyFont="1" applyFill="1" applyBorder="1" applyAlignment="1">
      <alignment horizontal="center"/>
    </xf>
    <xf numFmtId="164" fontId="5" fillId="0" borderId="8" xfId="0" applyNumberFormat="1" applyFont="1" applyBorder="1" applyAlignment="1">
      <alignment horizontal="right"/>
    </xf>
    <xf numFmtId="164" fontId="5" fillId="0" borderId="8" xfId="0" applyNumberFormat="1" applyFont="1" applyFill="1" applyBorder="1" applyAlignment="1">
      <alignment horizontal="right"/>
    </xf>
    <xf numFmtId="0" fontId="4" fillId="0" borderId="7" xfId="0" applyNumberFormat="1" applyFont="1" applyBorder="1" applyAlignment="1">
      <alignment horizontal="left"/>
    </xf>
    <xf numFmtId="0" fontId="1" fillId="5" borderId="7" xfId="0" applyFont="1" applyFill="1" applyBorder="1" applyAlignment="1">
      <alignment horizontal="center"/>
    </xf>
    <xf numFmtId="164" fontId="1" fillId="0" borderId="7" xfId="0" applyNumberFormat="1" applyFont="1" applyBorder="1" applyAlignment="1">
      <alignment horizontal="center"/>
    </xf>
    <xf numFmtId="0" fontId="1" fillId="0" borderId="1" xfId="0" applyFont="1" applyBorder="1" applyAlignment="1">
      <alignment horizontal="center" vertical="center" wrapText="1"/>
    </xf>
    <xf numFmtId="0" fontId="5" fillId="5" borderId="2" xfId="0" applyFont="1" applyFill="1" applyBorder="1" applyAlignment="1">
      <alignment horizontal="center"/>
    </xf>
    <xf numFmtId="2" fontId="5" fillId="5" borderId="2" xfId="0" applyNumberFormat="1" applyFont="1" applyFill="1" applyBorder="1" applyAlignment="1">
      <alignment horizontal="center"/>
    </xf>
    <xf numFmtId="164" fontId="5" fillId="5" borderId="2" xfId="0" applyNumberFormat="1" applyFont="1" applyFill="1" applyBorder="1" applyAlignment="1">
      <alignment horizontal="center"/>
    </xf>
    <xf numFmtId="164" fontId="5" fillId="0" borderId="2" xfId="0" applyNumberFormat="1" applyFont="1" applyBorder="1" applyAlignment="1">
      <alignment horizontal="right"/>
    </xf>
    <xf numFmtId="49"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4" fillId="0" borderId="8" xfId="0" applyNumberFormat="1" applyFont="1" applyBorder="1" applyAlignment="1">
      <alignment horizontal="left"/>
    </xf>
    <xf numFmtId="0" fontId="1" fillId="5" borderId="8" xfId="0" applyFont="1" applyFill="1" applyBorder="1" applyAlignment="1">
      <alignment horizontal="center"/>
    </xf>
    <xf numFmtId="164" fontId="1" fillId="0" borderId="8" xfId="0" applyNumberFormat="1" applyFont="1" applyBorder="1" applyAlignment="1">
      <alignment horizontal="center"/>
    </xf>
    <xf numFmtId="164" fontId="14" fillId="5" borderId="8" xfId="0" applyNumberFormat="1" applyFont="1" applyFill="1" applyBorder="1" applyAlignment="1">
      <alignment horizontal="center"/>
    </xf>
    <xf numFmtId="49" fontId="4" fillId="0" borderId="7" xfId="0" applyNumberFormat="1" applyFont="1" applyBorder="1" applyAlignment="1">
      <alignment horizontal="left"/>
    </xf>
    <xf numFmtId="0" fontId="1" fillId="5" borderId="7" xfId="0" applyFont="1" applyFill="1" applyBorder="1" applyAlignment="1">
      <alignment horizontal="center" vertical="center"/>
    </xf>
    <xf numFmtId="0" fontId="1" fillId="5" borderId="2" xfId="0" applyFont="1" applyFill="1" applyBorder="1" applyAlignment="1">
      <alignment horizontal="center"/>
    </xf>
    <xf numFmtId="0" fontId="1" fillId="5" borderId="2" xfId="0" applyFont="1" applyFill="1" applyBorder="1" applyAlignment="1">
      <alignment horizontal="center" vertical="center"/>
    </xf>
    <xf numFmtId="164" fontId="1" fillId="0" borderId="2" xfId="0" applyNumberFormat="1" applyFont="1" applyBorder="1" applyAlignment="1">
      <alignment horizontal="center"/>
    </xf>
    <xf numFmtId="164" fontId="5" fillId="0" borderId="7" xfId="0" applyNumberFormat="1" applyFont="1" applyBorder="1" applyAlignment="1">
      <alignment horizontal="center"/>
    </xf>
    <xf numFmtId="164" fontId="14" fillId="5" borderId="7" xfId="0" applyNumberFormat="1" applyFont="1" applyFill="1" applyBorder="1" applyAlignment="1">
      <alignment horizontal="center"/>
    </xf>
    <xf numFmtId="164" fontId="0" fillId="0" borderId="0" xfId="0" applyNumberFormat="1" applyFont="1" applyBorder="1" applyAlignment="1">
      <alignment horizontal="right" vertical="center"/>
    </xf>
    <xf numFmtId="49" fontId="11" fillId="4" borderId="7" xfId="0" applyNumberFormat="1" applyFont="1" applyFill="1" applyBorder="1" applyAlignment="1">
      <alignment horizontal="center"/>
    </xf>
    <xf numFmtId="164" fontId="0" fillId="0" borderId="2" xfId="0" applyNumberFormat="1" applyFont="1" applyBorder="1" applyAlignment="1">
      <alignment horizontal="right"/>
    </xf>
    <xf numFmtId="164" fontId="0" fillId="0" borderId="0" xfId="0" applyNumberFormat="1" applyFont="1" applyBorder="1" applyAlignment="1">
      <alignment horizontal="right"/>
    </xf>
    <xf numFmtId="49" fontId="6" fillId="3" borderId="7" xfId="0" applyNumberFormat="1" applyFont="1" applyFill="1" applyBorder="1" applyAlignment="1">
      <alignment horizontal="left" vertical="top"/>
    </xf>
    <xf numFmtId="164" fontId="0" fillId="0" borderId="8" xfId="0" applyNumberFormat="1" applyFont="1" applyBorder="1" applyAlignment="1">
      <alignment horizontal="right" vertical="center"/>
    </xf>
    <xf numFmtId="165" fontId="5" fillId="0" borderId="0" xfId="0" applyNumberFormat="1" applyFont="1" applyBorder="1" applyAlignment="1">
      <alignment horizontal="center" vertical="center"/>
    </xf>
    <xf numFmtId="0" fontId="5" fillId="0" borderId="0" xfId="0" applyFont="1" applyBorder="1" applyAlignment="1">
      <alignment horizontal="center" vertical="center"/>
    </xf>
    <xf numFmtId="0" fontId="10" fillId="0" borderId="7" xfId="0" applyFont="1" applyBorder="1" applyAlignment="1">
      <alignment vertical="center"/>
    </xf>
    <xf numFmtId="9" fontId="10" fillId="0" borderId="7" xfId="0" applyNumberFormat="1" applyFont="1" applyBorder="1" applyAlignment="1">
      <alignment horizontal="center" vertical="center"/>
    </xf>
    <xf numFmtId="0" fontId="11" fillId="0" borderId="0" xfId="0" applyFont="1" applyBorder="1" applyAlignment="1">
      <alignment horizontal="right" vertical="center" wrapText="1"/>
    </xf>
    <xf numFmtId="164" fontId="10" fillId="0" borderId="7" xfId="0" applyNumberFormat="1" applyFont="1" applyBorder="1" applyAlignment="1">
      <alignment horizontal="right" vertical="center"/>
    </xf>
    <xf numFmtId="164" fontId="11" fillId="0" borderId="7" xfId="0" applyNumberFormat="1" applyFont="1" applyBorder="1" applyAlignment="1">
      <alignment horizontal="right" vertical="center"/>
    </xf>
    <xf numFmtId="49" fontId="4" fillId="5" borderId="2" xfId="0" applyNumberFormat="1" applyFont="1" applyFill="1" applyBorder="1" applyAlignment="1">
      <alignment horizontal="center" vertical="center"/>
    </xf>
    <xf numFmtId="0" fontId="4" fillId="5" borderId="2" xfId="0" applyFont="1" applyFill="1" applyBorder="1" applyAlignment="1">
      <alignment horizontal="center" vertical="center"/>
    </xf>
    <xf numFmtId="164" fontId="4" fillId="0" borderId="2" xfId="0" applyNumberFormat="1" applyFont="1" applyBorder="1" applyAlignment="1">
      <alignment horizontal="center" vertical="center"/>
    </xf>
    <xf numFmtId="0" fontId="4" fillId="5" borderId="8" xfId="0" applyFont="1" applyFill="1" applyBorder="1" applyAlignment="1">
      <alignment horizontal="center" vertical="center"/>
    </xf>
  </cellXfs>
  <cellStyles count="3">
    <cellStyle name="Normal 2" xfId="2" xr:uid="{00000000-0005-0000-0000-000000000000}"/>
    <cellStyle name="Normal 3" xfId="1" xr:uid="{00000000-0005-0000-0000-000001000000}"/>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66"/>
  <sheetViews>
    <sheetView topLeftCell="A52" zoomScaleNormal="100" workbookViewId="0">
      <selection activeCell="B43" sqref="B43:E46"/>
    </sheetView>
  </sheetViews>
  <sheetFormatPr defaultColWidth="9.109375" defaultRowHeight="10.199999999999999"/>
  <cols>
    <col min="1" max="1" width="4.88671875" style="2" customWidth="1"/>
    <col min="2" max="2" width="4.88671875" style="4" customWidth="1"/>
    <col min="3" max="3" width="68.88671875" style="3" customWidth="1"/>
    <col min="4" max="5" width="4.88671875" style="2" customWidth="1"/>
    <col min="6" max="12" width="4.88671875" style="1" customWidth="1"/>
    <col min="13" max="16384" width="9.109375" style="1"/>
  </cols>
  <sheetData>
    <row r="1" spans="1:5" ht="18">
      <c r="A1" s="162" t="s">
        <v>175</v>
      </c>
      <c r="B1" s="162"/>
      <c r="C1" s="162"/>
      <c r="D1" s="162"/>
      <c r="E1" s="162"/>
    </row>
    <row r="4" spans="1:5">
      <c r="A4" s="23"/>
      <c r="B4" s="24"/>
      <c r="C4" s="25"/>
      <c r="D4" s="23"/>
      <c r="E4" s="23"/>
    </row>
    <row r="5" spans="1:5" s="18" customFormat="1" ht="12.75" customHeight="1">
      <c r="A5" s="164" t="s">
        <v>20</v>
      </c>
      <c r="B5" s="164"/>
      <c r="C5" s="164"/>
      <c r="D5" s="164"/>
      <c r="E5" s="164"/>
    </row>
    <row r="6" spans="1:5" s="18" customFormat="1" ht="14.25" customHeight="1">
      <c r="A6" s="165"/>
      <c r="B6" s="165"/>
      <c r="C6" s="165"/>
      <c r="D6" s="165"/>
      <c r="E6" s="165"/>
    </row>
    <row r="7" spans="1:5" s="18" customFormat="1" ht="30.75" customHeight="1">
      <c r="A7" s="8"/>
      <c r="B7" s="19"/>
      <c r="C7" s="19"/>
      <c r="D7" s="20"/>
      <c r="E7" s="20"/>
    </row>
    <row r="8" spans="1:5" s="9" customFormat="1" ht="12.75" customHeight="1">
      <c r="A8" s="163" t="s">
        <v>177</v>
      </c>
      <c r="B8" s="163"/>
      <c r="C8" s="163"/>
      <c r="D8" s="163"/>
      <c r="E8" s="163"/>
    </row>
    <row r="9" spans="1:5" s="18" customFormat="1">
      <c r="A9" s="71"/>
      <c r="B9" s="17"/>
      <c r="C9" s="16"/>
      <c r="D9" s="9"/>
      <c r="E9" s="9"/>
    </row>
    <row r="10" spans="1:5" s="18" customFormat="1" ht="36.75" customHeight="1">
      <c r="A10" s="140">
        <v>1</v>
      </c>
      <c r="B10" s="161" t="s">
        <v>21</v>
      </c>
      <c r="C10" s="161"/>
      <c r="D10" s="69"/>
      <c r="E10" s="69"/>
    </row>
    <row r="11" spans="1:5" s="18" customFormat="1" ht="12" customHeight="1">
      <c r="A11" s="71"/>
      <c r="B11" s="69"/>
      <c r="C11" s="69"/>
      <c r="D11" s="69"/>
      <c r="E11" s="69"/>
    </row>
    <row r="12" spans="1:5" s="18" customFormat="1" ht="64.5" customHeight="1">
      <c r="A12" s="140">
        <v>2</v>
      </c>
      <c r="B12" s="161" t="s">
        <v>65</v>
      </c>
      <c r="C12" s="161"/>
      <c r="D12" s="69"/>
      <c r="E12" s="69"/>
    </row>
    <row r="13" spans="1:5" s="18" customFormat="1" ht="15" customHeight="1">
      <c r="A13" s="140"/>
      <c r="B13" s="161"/>
      <c r="C13" s="161"/>
      <c r="D13" s="69"/>
      <c r="E13" s="69"/>
    </row>
    <row r="14" spans="1:5" s="18" customFormat="1" ht="66" customHeight="1">
      <c r="A14" s="140">
        <v>3</v>
      </c>
      <c r="B14" s="161" t="s">
        <v>66</v>
      </c>
      <c r="C14" s="161"/>
      <c r="D14" s="69"/>
      <c r="E14" s="69"/>
    </row>
    <row r="15" spans="1:5" s="18" customFormat="1" ht="17.25" customHeight="1">
      <c r="A15" s="140"/>
      <c r="B15" s="161"/>
      <c r="C15" s="161"/>
      <c r="D15" s="69"/>
      <c r="E15" s="69"/>
    </row>
    <row r="16" spans="1:5" s="18" customFormat="1" ht="67.5" customHeight="1">
      <c r="A16" s="140">
        <v>4</v>
      </c>
      <c r="B16" s="161" t="s">
        <v>22</v>
      </c>
      <c r="C16" s="161"/>
      <c r="D16" s="69"/>
      <c r="E16" s="69"/>
    </row>
    <row r="17" spans="1:5" s="18" customFormat="1" ht="13.5" customHeight="1">
      <c r="A17" s="140"/>
      <c r="B17" s="161"/>
      <c r="C17" s="161"/>
      <c r="D17" s="69"/>
      <c r="E17" s="69"/>
    </row>
    <row r="18" spans="1:5" s="18" customFormat="1" ht="71.25" customHeight="1">
      <c r="A18" s="140">
        <v>5</v>
      </c>
      <c r="B18" s="161" t="s">
        <v>67</v>
      </c>
      <c r="C18" s="161"/>
      <c r="D18" s="69"/>
      <c r="E18" s="69"/>
    </row>
    <row r="19" spans="1:5" s="18" customFormat="1" ht="18.75" customHeight="1">
      <c r="A19" s="140"/>
      <c r="B19" s="161"/>
      <c r="C19" s="161"/>
      <c r="D19" s="69"/>
      <c r="E19" s="69"/>
    </row>
    <row r="20" spans="1:5" s="18" customFormat="1" ht="66.75" customHeight="1">
      <c r="A20" s="140">
        <v>6</v>
      </c>
      <c r="B20" s="161" t="s">
        <v>63</v>
      </c>
      <c r="C20" s="161"/>
      <c r="D20" s="69"/>
      <c r="E20" s="69"/>
    </row>
    <row r="21" spans="1:5" s="18" customFormat="1" ht="18" customHeight="1">
      <c r="A21" s="140"/>
      <c r="B21" s="161"/>
      <c r="C21" s="161"/>
      <c r="D21" s="69"/>
      <c r="E21" s="69"/>
    </row>
    <row r="22" spans="1:5" s="18" customFormat="1" ht="67.5" customHeight="1">
      <c r="A22" s="140">
        <v>8</v>
      </c>
      <c r="B22" s="161" t="s">
        <v>23</v>
      </c>
      <c r="C22" s="161"/>
      <c r="D22" s="69"/>
      <c r="E22" s="69"/>
    </row>
    <row r="23" spans="1:5" s="18" customFormat="1" ht="17.25" customHeight="1">
      <c r="A23" s="140"/>
      <c r="B23" s="161"/>
      <c r="C23" s="161"/>
      <c r="D23" s="69"/>
      <c r="E23" s="69"/>
    </row>
    <row r="24" spans="1:5" s="18" customFormat="1" ht="41.25" customHeight="1">
      <c r="A24" s="140">
        <v>9</v>
      </c>
      <c r="B24" s="161" t="s">
        <v>68</v>
      </c>
      <c r="C24" s="161"/>
      <c r="D24" s="69"/>
      <c r="E24" s="69"/>
    </row>
    <row r="25" spans="1:5" s="18" customFormat="1" ht="9.75" customHeight="1">
      <c r="A25" s="140"/>
      <c r="B25" s="161"/>
      <c r="C25" s="161"/>
      <c r="D25" s="69"/>
      <c r="E25" s="69"/>
    </row>
    <row r="26" spans="1:5" s="18" customFormat="1" ht="57.75" customHeight="1">
      <c r="A26" s="140">
        <v>10</v>
      </c>
      <c r="B26" s="161" t="s">
        <v>24</v>
      </c>
      <c r="C26" s="161"/>
      <c r="D26" s="69"/>
      <c r="E26" s="69"/>
    </row>
    <row r="27" spans="1:5" s="18" customFormat="1" ht="18" customHeight="1">
      <c r="A27" s="140"/>
      <c r="B27" s="161"/>
      <c r="C27" s="161"/>
      <c r="D27" s="69"/>
      <c r="E27" s="69"/>
    </row>
    <row r="28" spans="1:5" s="18" customFormat="1" ht="96" customHeight="1">
      <c r="A28" s="140">
        <v>11</v>
      </c>
      <c r="B28" s="161" t="s">
        <v>25</v>
      </c>
      <c r="C28" s="161"/>
      <c r="D28" s="69"/>
      <c r="E28" s="69"/>
    </row>
    <row r="29" spans="1:5" s="18" customFormat="1" ht="18.75" customHeight="1">
      <c r="A29" s="140"/>
      <c r="B29" s="161"/>
      <c r="C29" s="161"/>
      <c r="D29" s="69"/>
      <c r="E29" s="69"/>
    </row>
    <row r="30" spans="1:5" s="18" customFormat="1" ht="68.25" customHeight="1">
      <c r="A30" s="140">
        <v>12</v>
      </c>
      <c r="B30" s="161" t="s">
        <v>69</v>
      </c>
      <c r="C30" s="161"/>
      <c r="D30" s="69"/>
      <c r="E30" s="69"/>
    </row>
    <row r="31" spans="1:5" s="18" customFormat="1" ht="17.25" customHeight="1">
      <c r="A31" s="140"/>
      <c r="B31" s="161"/>
      <c r="C31" s="161"/>
      <c r="D31" s="69"/>
      <c r="E31" s="69"/>
    </row>
    <row r="32" spans="1:5" s="18" customFormat="1" ht="96" customHeight="1">
      <c r="A32" s="140">
        <v>13</v>
      </c>
      <c r="B32" s="161" t="s">
        <v>70</v>
      </c>
      <c r="C32" s="161"/>
      <c r="D32" s="69"/>
      <c r="E32" s="69"/>
    </row>
    <row r="33" spans="1:5" s="18" customFormat="1" ht="20.25" customHeight="1">
      <c r="A33" s="140"/>
      <c r="B33" s="161"/>
      <c r="C33" s="161"/>
      <c r="D33" s="69"/>
      <c r="E33" s="69"/>
    </row>
    <row r="34" spans="1:5" s="18" customFormat="1" ht="66.75" customHeight="1">
      <c r="A34" s="140">
        <v>14</v>
      </c>
      <c r="B34" s="161" t="s">
        <v>26</v>
      </c>
      <c r="C34" s="161"/>
      <c r="D34" s="69"/>
      <c r="E34" s="69"/>
    </row>
    <row r="35" spans="1:5" s="18" customFormat="1" ht="14.25" customHeight="1">
      <c r="A35" s="140"/>
      <c r="B35" s="161"/>
      <c r="C35" s="161"/>
      <c r="D35" s="69"/>
      <c r="E35" s="69"/>
    </row>
    <row r="36" spans="1:5" s="18" customFormat="1" ht="42" customHeight="1">
      <c r="A36" s="140">
        <v>15</v>
      </c>
      <c r="B36" s="161" t="s">
        <v>27</v>
      </c>
      <c r="C36" s="161"/>
      <c r="D36" s="69"/>
      <c r="E36" s="69"/>
    </row>
    <row r="37" spans="1:5" s="18" customFormat="1">
      <c r="A37" s="71"/>
      <c r="B37" s="17"/>
      <c r="C37" s="16"/>
      <c r="D37" s="9"/>
      <c r="E37" s="9"/>
    </row>
    <row r="38" spans="1:5" s="18" customFormat="1">
      <c r="A38" s="71"/>
      <c r="B38" s="17"/>
      <c r="C38" s="16"/>
      <c r="D38" s="9"/>
      <c r="E38" s="9"/>
    </row>
    <row r="39" spans="1:5" s="18" customFormat="1" ht="13.8">
      <c r="A39" s="72"/>
      <c r="B39" s="5"/>
      <c r="C39" s="6"/>
      <c r="D39" s="19"/>
      <c r="E39" s="19"/>
    </row>
    <row r="40" spans="1:5" s="18" customFormat="1" ht="13.8">
      <c r="A40" s="72"/>
      <c r="B40" s="5"/>
      <c r="C40" s="6"/>
      <c r="D40" s="19"/>
      <c r="E40" s="19"/>
    </row>
    <row r="41" spans="1:5" s="9" customFormat="1" ht="12.75" customHeight="1">
      <c r="A41" s="163" t="s">
        <v>178</v>
      </c>
      <c r="B41" s="163"/>
      <c r="C41" s="163"/>
      <c r="D41" s="163"/>
      <c r="E41" s="163"/>
    </row>
    <row r="42" spans="1:5" s="18" customFormat="1">
      <c r="A42" s="71"/>
      <c r="B42" s="17"/>
      <c r="C42" s="16"/>
      <c r="D42" s="9"/>
      <c r="E42" s="9"/>
    </row>
    <row r="43" spans="1:5" s="22" customFormat="1" ht="13.8">
      <c r="A43" s="175">
        <v>1</v>
      </c>
      <c r="B43" s="176" t="s">
        <v>28</v>
      </c>
      <c r="C43" s="176"/>
      <c r="D43" s="176"/>
      <c r="E43" s="176"/>
    </row>
    <row r="44" spans="1:5" s="22" customFormat="1" ht="13.8">
      <c r="A44" s="175"/>
      <c r="B44" s="176"/>
      <c r="C44" s="176"/>
      <c r="D44" s="176"/>
      <c r="E44" s="176"/>
    </row>
    <row r="45" spans="1:5" s="22" customFormat="1" ht="13.8">
      <c r="A45" s="175"/>
      <c r="B45" s="176"/>
      <c r="C45" s="176"/>
      <c r="D45" s="176"/>
      <c r="E45" s="176"/>
    </row>
    <row r="46" spans="1:5" s="22" customFormat="1" ht="43.5" customHeight="1">
      <c r="A46" s="175"/>
      <c r="B46" s="176"/>
      <c r="C46" s="176"/>
      <c r="D46" s="176"/>
      <c r="E46" s="176"/>
    </row>
    <row r="47" spans="1:5" s="22" customFormat="1" ht="39.75" customHeight="1">
      <c r="A47" s="70">
        <v>2</v>
      </c>
      <c r="B47" s="167" t="s">
        <v>29</v>
      </c>
      <c r="C47" s="167"/>
      <c r="D47" s="167"/>
      <c r="E47" s="167"/>
    </row>
    <row r="48" spans="1:5" s="22" customFormat="1" ht="27" customHeight="1">
      <c r="A48" s="70">
        <v>3</v>
      </c>
      <c r="B48" s="167" t="s">
        <v>30</v>
      </c>
      <c r="C48" s="167"/>
      <c r="D48" s="167"/>
      <c r="E48" s="167"/>
    </row>
    <row r="49" spans="1:5" s="22" customFormat="1" ht="141.75" customHeight="1">
      <c r="A49" s="21"/>
      <c r="B49" s="167" t="s">
        <v>31</v>
      </c>
      <c r="C49" s="168"/>
      <c r="D49" s="168"/>
      <c r="E49" s="168"/>
    </row>
    <row r="50" spans="1:5" s="22" customFormat="1" ht="65.25" customHeight="1">
      <c r="A50" s="75"/>
      <c r="B50" s="167" t="s">
        <v>32</v>
      </c>
      <c r="C50" s="168"/>
      <c r="D50" s="168"/>
      <c r="E50" s="168"/>
    </row>
    <row r="51" spans="1:5" s="22" customFormat="1" ht="110.25" customHeight="1">
      <c r="A51" s="75"/>
      <c r="B51" s="169" t="s">
        <v>33</v>
      </c>
      <c r="C51" s="170"/>
      <c r="D51" s="170"/>
      <c r="E51" s="170"/>
    </row>
    <row r="52" spans="1:5" s="22" customFormat="1" ht="96.75" customHeight="1">
      <c r="A52" s="75"/>
      <c r="B52" s="169" t="s">
        <v>34</v>
      </c>
      <c r="C52" s="170"/>
      <c r="D52" s="170"/>
      <c r="E52" s="170"/>
    </row>
    <row r="53" spans="1:5" s="22" customFormat="1" ht="196.5" customHeight="1">
      <c r="A53" s="75"/>
      <c r="B53" s="171" t="s">
        <v>35</v>
      </c>
      <c r="C53" s="172"/>
      <c r="D53" s="172"/>
      <c r="E53" s="172"/>
    </row>
    <row r="54" spans="1:5" s="22" customFormat="1" ht="214.5" customHeight="1">
      <c r="A54" s="75"/>
      <c r="B54" s="173" t="s">
        <v>36</v>
      </c>
      <c r="C54" s="174"/>
      <c r="D54" s="174"/>
      <c r="E54" s="174"/>
    </row>
    <row r="55" spans="1:5" s="10" customFormat="1" ht="24" customHeight="1">
      <c r="A55" s="166" t="s">
        <v>37</v>
      </c>
      <c r="B55" s="166"/>
      <c r="C55" s="166"/>
      <c r="D55" s="166"/>
      <c r="E55" s="166"/>
    </row>
    <row r="56" spans="1:5" s="10" customFormat="1" ht="13.8">
      <c r="A56" s="11"/>
      <c r="B56" s="12"/>
      <c r="C56" s="13"/>
      <c r="D56" s="11"/>
      <c r="E56" s="11"/>
    </row>
    <row r="57" spans="1:5" s="10" customFormat="1" ht="13.8">
      <c r="A57" s="11"/>
      <c r="B57" s="12"/>
      <c r="C57" s="13"/>
      <c r="D57" s="11"/>
      <c r="E57" s="11"/>
    </row>
    <row r="58" spans="1:5" s="10" customFormat="1" ht="13.8">
      <c r="A58" s="11"/>
      <c r="B58" s="12"/>
      <c r="C58" s="13"/>
      <c r="D58" s="11"/>
      <c r="E58" s="11"/>
    </row>
    <row r="59" spans="1:5" s="10" customFormat="1" ht="13.8">
      <c r="A59" s="11"/>
      <c r="B59" s="12"/>
      <c r="C59" s="13"/>
      <c r="D59" s="11"/>
      <c r="E59" s="11"/>
    </row>
    <row r="60" spans="1:5" s="10" customFormat="1" ht="13.8">
      <c r="A60" s="11"/>
      <c r="B60" s="12"/>
      <c r="C60" s="13"/>
      <c r="D60" s="11"/>
      <c r="E60" s="11"/>
    </row>
    <row r="61" spans="1:5" s="10" customFormat="1" ht="13.8">
      <c r="A61" s="11"/>
      <c r="B61" s="12"/>
      <c r="C61" s="13"/>
      <c r="D61" s="11"/>
      <c r="E61" s="11"/>
    </row>
    <row r="62" spans="1:5" s="10" customFormat="1" ht="13.8">
      <c r="A62" s="11"/>
      <c r="B62" s="12"/>
      <c r="C62" s="13"/>
      <c r="D62" s="11"/>
      <c r="E62" s="11"/>
    </row>
    <row r="63" spans="1:5" s="10" customFormat="1" ht="13.8">
      <c r="A63" s="11"/>
      <c r="B63" s="12"/>
      <c r="C63" s="13"/>
      <c r="D63" s="11"/>
      <c r="E63" s="11"/>
    </row>
    <row r="64" spans="1:5" s="10" customFormat="1" ht="13.8">
      <c r="A64" s="11"/>
      <c r="B64" s="12"/>
      <c r="C64" s="13"/>
      <c r="D64" s="11"/>
      <c r="E64" s="11"/>
    </row>
    <row r="65" spans="1:5" s="10" customFormat="1" ht="13.8">
      <c r="A65" s="11"/>
      <c r="B65" s="12"/>
      <c r="C65" s="13"/>
      <c r="D65" s="11"/>
      <c r="E65" s="11"/>
    </row>
    <row r="66" spans="1:5" s="10" customFormat="1" ht="13.8">
      <c r="A66" s="11"/>
      <c r="B66" s="12"/>
      <c r="C66" s="13"/>
      <c r="D66" s="11"/>
      <c r="E66" s="11"/>
    </row>
  </sheetData>
  <mergeCells count="41">
    <mergeCell ref="B35:C35"/>
    <mergeCell ref="B36:C36"/>
    <mergeCell ref="B26:C26"/>
    <mergeCell ref="B49:E49"/>
    <mergeCell ref="A43:A46"/>
    <mergeCell ref="B43:E46"/>
    <mergeCell ref="B47:E47"/>
    <mergeCell ref="B27:C27"/>
    <mergeCell ref="B29:C29"/>
    <mergeCell ref="B31:C31"/>
    <mergeCell ref="B48:E48"/>
    <mergeCell ref="B28:C28"/>
    <mergeCell ref="B30:C30"/>
    <mergeCell ref="B32:C32"/>
    <mergeCell ref="B34:C34"/>
    <mergeCell ref="A41:E41"/>
    <mergeCell ref="B33:C33"/>
    <mergeCell ref="A55:E55"/>
    <mergeCell ref="B50:E50"/>
    <mergeCell ref="B51:E51"/>
    <mergeCell ref="B52:E52"/>
    <mergeCell ref="B53:E53"/>
    <mergeCell ref="B54:E54"/>
    <mergeCell ref="A1:E1"/>
    <mergeCell ref="B17:C17"/>
    <mergeCell ref="B19:C19"/>
    <mergeCell ref="B21:C21"/>
    <mergeCell ref="B23:C23"/>
    <mergeCell ref="A8:E8"/>
    <mergeCell ref="B16:C16"/>
    <mergeCell ref="B10:C10"/>
    <mergeCell ref="B12:C12"/>
    <mergeCell ref="B14:C14"/>
    <mergeCell ref="B13:C13"/>
    <mergeCell ref="B15:C15"/>
    <mergeCell ref="A5:E6"/>
    <mergeCell ref="B25:C25"/>
    <mergeCell ref="B24:C24"/>
    <mergeCell ref="B18:C18"/>
    <mergeCell ref="B20:C20"/>
    <mergeCell ref="B22:C22"/>
  </mergeCells>
  <pageMargins left="0.70866141732283472"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52"/>
  <sheetViews>
    <sheetView tabSelected="1" zoomScale="106" zoomScaleNormal="106" zoomScalePageLayoutView="80" workbookViewId="0">
      <selection activeCell="O7" sqref="O7"/>
    </sheetView>
  </sheetViews>
  <sheetFormatPr defaultColWidth="9.109375" defaultRowHeight="15.6"/>
  <cols>
    <col min="1" max="1" width="3.88671875" style="2" customWidth="1"/>
    <col min="2" max="2" width="4.88671875" style="4" customWidth="1"/>
    <col min="3" max="3" width="45.109375" style="3" customWidth="1"/>
    <col min="4" max="4" width="4.88671875" style="2" customWidth="1"/>
    <col min="5" max="5" width="1.88671875" style="2" customWidth="1"/>
    <col min="6" max="6" width="3.88671875" style="2" customWidth="1"/>
    <col min="7" max="7" width="3.33203125" style="2" customWidth="1"/>
    <col min="8" max="8" width="4.88671875" style="2" customWidth="1"/>
    <col min="9" max="9" width="7" style="2" customWidth="1"/>
    <col min="10" max="10" width="3.5546875" style="2" customWidth="1"/>
    <col min="11" max="11" width="4" style="2" customWidth="1"/>
    <col min="12" max="12" width="5.88671875" style="2" customWidth="1"/>
    <col min="13" max="13" width="9" style="1" customWidth="1"/>
    <col min="14" max="14" width="9.109375" style="1"/>
    <col min="15" max="16" width="9.109375" style="136"/>
    <col min="17" max="16384" width="9.109375" style="1"/>
  </cols>
  <sheetData>
    <row r="1" spans="1:12" ht="18">
      <c r="A1" s="139" t="s">
        <v>175</v>
      </c>
    </row>
    <row r="4" spans="1:12">
      <c r="A4" s="199" t="s">
        <v>62</v>
      </c>
      <c r="B4" s="204" t="s">
        <v>0</v>
      </c>
      <c r="C4" s="205" t="s">
        <v>1</v>
      </c>
      <c r="D4" s="199" t="s">
        <v>2</v>
      </c>
      <c r="E4" s="199"/>
      <c r="F4" s="205" t="s">
        <v>3</v>
      </c>
      <c r="G4" s="205"/>
      <c r="H4" s="206" t="s">
        <v>4</v>
      </c>
      <c r="I4" s="207"/>
      <c r="J4" s="199" t="s">
        <v>5</v>
      </c>
      <c r="K4" s="199"/>
      <c r="L4" s="199"/>
    </row>
    <row r="5" spans="1:12">
      <c r="A5" s="199"/>
      <c r="B5" s="204"/>
      <c r="C5" s="205"/>
      <c r="D5" s="199"/>
      <c r="E5" s="199"/>
      <c r="F5" s="205"/>
      <c r="G5" s="205"/>
      <c r="H5" s="208"/>
      <c r="I5" s="209"/>
      <c r="J5" s="199"/>
      <c r="K5" s="199"/>
      <c r="L5" s="199"/>
    </row>
    <row r="6" spans="1:12">
      <c r="A6" s="44">
        <v>1</v>
      </c>
      <c r="B6" s="45" t="s">
        <v>39</v>
      </c>
      <c r="C6" s="45"/>
      <c r="D6" s="79"/>
      <c r="E6" s="79"/>
      <c r="F6" s="78"/>
      <c r="G6" s="78"/>
      <c r="H6" s="78"/>
      <c r="I6" s="78"/>
      <c r="J6" s="80"/>
      <c r="K6" s="80"/>
      <c r="L6" s="80"/>
    </row>
    <row r="7" spans="1:12" ht="125.25" customHeight="1">
      <c r="A7" s="29">
        <v>1</v>
      </c>
      <c r="B7" s="30"/>
      <c r="C7" s="83" t="s">
        <v>75</v>
      </c>
      <c r="D7" s="187" t="s">
        <v>72</v>
      </c>
      <c r="E7" s="187"/>
      <c r="F7" s="188">
        <v>438.98</v>
      </c>
      <c r="G7" s="188"/>
      <c r="H7" s="189"/>
      <c r="I7" s="189"/>
      <c r="J7" s="190">
        <f t="shared" ref="J7:J10" si="0">$F7*H7</f>
        <v>0</v>
      </c>
      <c r="K7" s="190"/>
      <c r="L7" s="190"/>
    </row>
    <row r="8" spans="1:12" ht="124.5" customHeight="1">
      <c r="A8" s="29">
        <v>2</v>
      </c>
      <c r="B8" s="30"/>
      <c r="C8" s="83" t="s">
        <v>73</v>
      </c>
      <c r="D8" s="187" t="s">
        <v>74</v>
      </c>
      <c r="E8" s="187"/>
      <c r="F8" s="188">
        <v>28.02</v>
      </c>
      <c r="G8" s="188"/>
      <c r="H8" s="189"/>
      <c r="I8" s="189"/>
      <c r="J8" s="190">
        <f t="shared" si="0"/>
        <v>0</v>
      </c>
      <c r="K8" s="190"/>
      <c r="L8" s="190"/>
    </row>
    <row r="9" spans="1:12" ht="82.8">
      <c r="A9" s="99">
        <v>3</v>
      </c>
      <c r="B9" s="74"/>
      <c r="C9" s="83" t="s">
        <v>148</v>
      </c>
      <c r="D9" s="187" t="s">
        <v>72</v>
      </c>
      <c r="E9" s="187"/>
      <c r="F9" s="188">
        <v>10.58</v>
      </c>
      <c r="G9" s="188"/>
      <c r="H9" s="189"/>
      <c r="I9" s="189"/>
      <c r="J9" s="190">
        <f t="shared" ref="J9" si="1">$F9*H9</f>
        <v>0</v>
      </c>
      <c r="K9" s="190"/>
      <c r="L9" s="190"/>
    </row>
    <row r="10" spans="1:12" ht="118.5" customHeight="1">
      <c r="A10" s="73">
        <v>4</v>
      </c>
      <c r="B10" s="74"/>
      <c r="C10" s="83" t="s">
        <v>76</v>
      </c>
      <c r="D10" s="191" t="s">
        <v>74</v>
      </c>
      <c r="E10" s="191"/>
      <c r="F10" s="192">
        <v>76.099999999999994</v>
      </c>
      <c r="G10" s="192"/>
      <c r="H10" s="193"/>
      <c r="I10" s="193"/>
      <c r="J10" s="194">
        <f t="shared" si="0"/>
        <v>0</v>
      </c>
      <c r="K10" s="194"/>
      <c r="L10" s="194"/>
    </row>
    <row r="11" spans="1:12" ht="254.25" customHeight="1">
      <c r="A11" s="62">
        <v>5</v>
      </c>
      <c r="B11" s="64"/>
      <c r="C11" s="85" t="s">
        <v>77</v>
      </c>
      <c r="D11" s="200"/>
      <c r="E11" s="200"/>
      <c r="F11" s="201"/>
      <c r="G11" s="201"/>
      <c r="H11" s="202"/>
      <c r="I11" s="202"/>
      <c r="J11" s="203"/>
      <c r="K11" s="203"/>
      <c r="L11" s="203"/>
    </row>
    <row r="12" spans="1:12">
      <c r="A12" s="60"/>
      <c r="B12" s="60" t="s">
        <v>97</v>
      </c>
      <c r="C12" s="59" t="s">
        <v>78</v>
      </c>
      <c r="D12" s="180" t="s">
        <v>9</v>
      </c>
      <c r="E12" s="180"/>
      <c r="F12" s="181">
        <v>3</v>
      </c>
      <c r="G12" s="181"/>
      <c r="H12" s="182"/>
      <c r="I12" s="182"/>
      <c r="J12" s="186">
        <f t="shared" ref="J12:J19" si="2">$F12*H12</f>
        <v>0</v>
      </c>
      <c r="K12" s="186"/>
      <c r="L12" s="186"/>
    </row>
    <row r="13" spans="1:12">
      <c r="A13" s="60"/>
      <c r="B13" s="60" t="s">
        <v>98</v>
      </c>
      <c r="C13" s="59" t="s">
        <v>80</v>
      </c>
      <c r="D13" s="180" t="s">
        <v>9</v>
      </c>
      <c r="E13" s="180"/>
      <c r="F13" s="181">
        <v>2</v>
      </c>
      <c r="G13" s="181"/>
      <c r="H13" s="182"/>
      <c r="I13" s="182"/>
      <c r="J13" s="186">
        <f t="shared" si="2"/>
        <v>0</v>
      </c>
      <c r="K13" s="186"/>
      <c r="L13" s="186"/>
    </row>
    <row r="14" spans="1:12">
      <c r="A14" s="60"/>
      <c r="B14" s="106" t="s">
        <v>99</v>
      </c>
      <c r="C14" s="59" t="s">
        <v>79</v>
      </c>
      <c r="D14" s="180" t="s">
        <v>9</v>
      </c>
      <c r="E14" s="180"/>
      <c r="F14" s="181">
        <v>1</v>
      </c>
      <c r="G14" s="181"/>
      <c r="H14" s="182"/>
      <c r="I14" s="182"/>
      <c r="J14" s="186">
        <f t="shared" si="2"/>
        <v>0</v>
      </c>
      <c r="K14" s="186"/>
      <c r="L14" s="186"/>
    </row>
    <row r="15" spans="1:12" ht="27.6">
      <c r="A15" s="60"/>
      <c r="B15" s="106" t="s">
        <v>100</v>
      </c>
      <c r="C15" s="59" t="s">
        <v>81</v>
      </c>
      <c r="D15" s="180" t="s">
        <v>9</v>
      </c>
      <c r="E15" s="180"/>
      <c r="F15" s="181">
        <v>1</v>
      </c>
      <c r="G15" s="181"/>
      <c r="H15" s="182"/>
      <c r="I15" s="182"/>
      <c r="J15" s="186">
        <f t="shared" si="2"/>
        <v>0</v>
      </c>
      <c r="K15" s="186"/>
      <c r="L15" s="186"/>
    </row>
    <row r="16" spans="1:12">
      <c r="A16" s="60"/>
      <c r="B16" s="106" t="s">
        <v>101</v>
      </c>
      <c r="C16" s="59" t="s">
        <v>79</v>
      </c>
      <c r="D16" s="180" t="s">
        <v>9</v>
      </c>
      <c r="E16" s="180"/>
      <c r="F16" s="181">
        <v>1</v>
      </c>
      <c r="G16" s="181"/>
      <c r="H16" s="182"/>
      <c r="I16" s="182"/>
      <c r="J16" s="186">
        <f t="shared" si="2"/>
        <v>0</v>
      </c>
      <c r="K16" s="186"/>
      <c r="L16" s="186"/>
    </row>
    <row r="17" spans="1:12">
      <c r="A17" s="60"/>
      <c r="B17" s="106" t="s">
        <v>102</v>
      </c>
      <c r="C17" s="59" t="s">
        <v>82</v>
      </c>
      <c r="D17" s="180" t="s">
        <v>8</v>
      </c>
      <c r="E17" s="180"/>
      <c r="F17" s="181">
        <v>1</v>
      </c>
      <c r="G17" s="181"/>
      <c r="H17" s="182"/>
      <c r="I17" s="182"/>
      <c r="J17" s="186">
        <f t="shared" si="2"/>
        <v>0</v>
      </c>
      <c r="K17" s="186"/>
      <c r="L17" s="186"/>
    </row>
    <row r="18" spans="1:12">
      <c r="A18" s="60"/>
      <c r="B18" s="106" t="s">
        <v>103</v>
      </c>
      <c r="C18" s="59" t="s">
        <v>83</v>
      </c>
      <c r="D18" s="180" t="s">
        <v>9</v>
      </c>
      <c r="E18" s="180"/>
      <c r="F18" s="181">
        <v>1</v>
      </c>
      <c r="G18" s="181"/>
      <c r="H18" s="182"/>
      <c r="I18" s="182"/>
      <c r="J18" s="186">
        <f t="shared" si="2"/>
        <v>0</v>
      </c>
      <c r="K18" s="186"/>
      <c r="L18" s="186"/>
    </row>
    <row r="19" spans="1:12">
      <c r="A19" s="60"/>
      <c r="B19" s="106" t="s">
        <v>104</v>
      </c>
      <c r="C19" s="81" t="s">
        <v>84</v>
      </c>
      <c r="D19" s="180" t="s">
        <v>9</v>
      </c>
      <c r="E19" s="180"/>
      <c r="F19" s="181">
        <v>1</v>
      </c>
      <c r="G19" s="181"/>
      <c r="H19" s="182"/>
      <c r="I19" s="182"/>
      <c r="J19" s="186">
        <f t="shared" si="2"/>
        <v>0</v>
      </c>
      <c r="K19" s="186"/>
      <c r="L19" s="186"/>
    </row>
    <row r="20" spans="1:12">
      <c r="A20" s="106"/>
      <c r="B20" s="106" t="s">
        <v>105</v>
      </c>
      <c r="C20" s="107" t="s">
        <v>85</v>
      </c>
      <c r="D20" s="180" t="s">
        <v>9</v>
      </c>
      <c r="E20" s="180"/>
      <c r="F20" s="181">
        <v>1</v>
      </c>
      <c r="G20" s="181"/>
      <c r="H20" s="182"/>
      <c r="I20" s="182"/>
      <c r="J20" s="186">
        <f t="shared" ref="J20:J22" si="3">$F20*H20</f>
        <v>0</v>
      </c>
      <c r="K20" s="186"/>
      <c r="L20" s="186"/>
    </row>
    <row r="21" spans="1:12">
      <c r="A21" s="106"/>
      <c r="B21" s="106" t="s">
        <v>106</v>
      </c>
      <c r="C21" s="107" t="s">
        <v>86</v>
      </c>
      <c r="D21" s="180" t="s">
        <v>9</v>
      </c>
      <c r="E21" s="180"/>
      <c r="F21" s="181">
        <v>1</v>
      </c>
      <c r="G21" s="181"/>
      <c r="H21" s="182"/>
      <c r="I21" s="182"/>
      <c r="J21" s="186">
        <f t="shared" si="3"/>
        <v>0</v>
      </c>
      <c r="K21" s="186"/>
      <c r="L21" s="186"/>
    </row>
    <row r="22" spans="1:12">
      <c r="A22" s="106"/>
      <c r="B22" s="106" t="s">
        <v>107</v>
      </c>
      <c r="C22" s="107" t="s">
        <v>88</v>
      </c>
      <c r="D22" s="180" t="s">
        <v>9</v>
      </c>
      <c r="E22" s="180"/>
      <c r="F22" s="181">
        <v>1</v>
      </c>
      <c r="G22" s="181"/>
      <c r="H22" s="182"/>
      <c r="I22" s="182"/>
      <c r="J22" s="186">
        <f t="shared" si="3"/>
        <v>0</v>
      </c>
      <c r="K22" s="186"/>
      <c r="L22" s="186"/>
    </row>
    <row r="23" spans="1:12">
      <c r="A23" s="106"/>
      <c r="B23" s="106" t="s">
        <v>108</v>
      </c>
      <c r="C23" s="107" t="s">
        <v>87</v>
      </c>
      <c r="D23" s="180" t="s">
        <v>9</v>
      </c>
      <c r="E23" s="180"/>
      <c r="F23" s="181">
        <v>1</v>
      </c>
      <c r="G23" s="181"/>
      <c r="H23" s="182"/>
      <c r="I23" s="182"/>
      <c r="J23" s="186">
        <f t="shared" ref="J23:J26" si="4">$F23*H23</f>
        <v>0</v>
      </c>
      <c r="K23" s="186"/>
      <c r="L23" s="186"/>
    </row>
    <row r="24" spans="1:12">
      <c r="A24" s="106"/>
      <c r="B24" s="106" t="s">
        <v>109</v>
      </c>
      <c r="C24" s="107" t="s">
        <v>89</v>
      </c>
      <c r="D24" s="180" t="s">
        <v>9</v>
      </c>
      <c r="E24" s="180"/>
      <c r="F24" s="181">
        <v>1</v>
      </c>
      <c r="G24" s="181"/>
      <c r="H24" s="182"/>
      <c r="I24" s="182"/>
      <c r="J24" s="186">
        <f t="shared" si="4"/>
        <v>0</v>
      </c>
      <c r="K24" s="186"/>
      <c r="L24" s="186"/>
    </row>
    <row r="25" spans="1:12">
      <c r="A25" s="106"/>
      <c r="B25" s="106" t="s">
        <v>110</v>
      </c>
      <c r="C25" s="107" t="s">
        <v>90</v>
      </c>
      <c r="D25" s="180" t="s">
        <v>9</v>
      </c>
      <c r="E25" s="180"/>
      <c r="F25" s="181">
        <v>1</v>
      </c>
      <c r="G25" s="181"/>
      <c r="H25" s="182"/>
      <c r="I25" s="182"/>
      <c r="J25" s="186">
        <f t="shared" si="4"/>
        <v>0</v>
      </c>
      <c r="K25" s="186"/>
      <c r="L25" s="186"/>
    </row>
    <row r="26" spans="1:12">
      <c r="A26" s="106"/>
      <c r="B26" s="106" t="s">
        <v>111</v>
      </c>
      <c r="C26" s="107" t="s">
        <v>91</v>
      </c>
      <c r="D26" s="180" t="s">
        <v>9</v>
      </c>
      <c r="E26" s="180"/>
      <c r="F26" s="181">
        <v>4</v>
      </c>
      <c r="G26" s="181"/>
      <c r="H26" s="182"/>
      <c r="I26" s="182"/>
      <c r="J26" s="186">
        <f t="shared" si="4"/>
        <v>0</v>
      </c>
      <c r="K26" s="186"/>
      <c r="L26" s="186"/>
    </row>
    <row r="27" spans="1:12">
      <c r="A27" s="106"/>
      <c r="B27" s="106"/>
      <c r="C27" s="107"/>
      <c r="D27" s="141"/>
      <c r="E27" s="141"/>
      <c r="F27" s="142"/>
      <c r="G27" s="142"/>
      <c r="H27" s="143"/>
      <c r="I27" s="143"/>
      <c r="J27" s="108"/>
      <c r="K27" s="108"/>
      <c r="L27" s="108"/>
    </row>
    <row r="28" spans="1:12">
      <c r="A28" s="15"/>
      <c r="B28" s="31"/>
      <c r="C28" s="43" t="s">
        <v>54</v>
      </c>
      <c r="D28" s="177" t="s">
        <v>39</v>
      </c>
      <c r="E28" s="178"/>
      <c r="F28" s="178"/>
      <c r="G28" s="178"/>
      <c r="H28" s="178"/>
      <c r="I28" s="178"/>
      <c r="J28" s="179">
        <f>SUM(J7:L27)</f>
        <v>0</v>
      </c>
      <c r="K28" s="179"/>
      <c r="L28" s="179"/>
    </row>
    <row r="29" spans="1:12">
      <c r="A29" s="61"/>
      <c r="B29" s="5"/>
      <c r="C29" s="6"/>
      <c r="D29" s="144"/>
      <c r="E29" s="144"/>
      <c r="F29" s="145"/>
      <c r="G29" s="144"/>
      <c r="H29" s="146"/>
      <c r="I29" s="144"/>
      <c r="J29" s="68"/>
      <c r="K29" s="68"/>
      <c r="L29" s="68"/>
    </row>
    <row r="30" spans="1:12">
      <c r="A30" s="7">
        <v>2</v>
      </c>
      <c r="B30" s="214" t="s">
        <v>7</v>
      </c>
      <c r="C30" s="214"/>
      <c r="D30" s="197"/>
      <c r="E30" s="197"/>
      <c r="F30" s="215"/>
      <c r="G30" s="215"/>
      <c r="H30" s="215"/>
      <c r="I30" s="215"/>
      <c r="J30" s="198"/>
      <c r="K30" s="198"/>
      <c r="L30" s="198"/>
    </row>
    <row r="31" spans="1:12" ht="193.2">
      <c r="A31" s="98">
        <v>1</v>
      </c>
      <c r="B31" s="105"/>
      <c r="C31" s="89" t="s">
        <v>158</v>
      </c>
      <c r="D31" s="216"/>
      <c r="E31" s="216"/>
      <c r="F31" s="217"/>
      <c r="G31" s="217"/>
      <c r="H31" s="217"/>
      <c r="I31" s="217"/>
      <c r="J31" s="218"/>
      <c r="K31" s="218"/>
      <c r="L31" s="218"/>
    </row>
    <row r="32" spans="1:12" ht="82.8">
      <c r="A32" s="99"/>
      <c r="B32" s="100"/>
      <c r="C32" s="104" t="s">
        <v>157</v>
      </c>
      <c r="D32" s="191" t="s">
        <v>6</v>
      </c>
      <c r="E32" s="191"/>
      <c r="F32" s="192">
        <v>95.6</v>
      </c>
      <c r="G32" s="192"/>
      <c r="H32" s="213"/>
      <c r="I32" s="213"/>
      <c r="J32" s="194">
        <f>$F32*H32</f>
        <v>0</v>
      </c>
      <c r="K32" s="194"/>
      <c r="L32" s="194"/>
    </row>
    <row r="33" spans="1:13" ht="183" customHeight="1">
      <c r="A33" s="63">
        <v>2</v>
      </c>
      <c r="B33" s="86"/>
      <c r="C33" s="83" t="s">
        <v>64</v>
      </c>
      <c r="D33" s="191" t="s">
        <v>6</v>
      </c>
      <c r="E33" s="191"/>
      <c r="F33" s="192">
        <v>104.4</v>
      </c>
      <c r="G33" s="192"/>
      <c r="H33" s="213"/>
      <c r="I33" s="213"/>
      <c r="J33" s="194">
        <f>$F33*H33</f>
        <v>0</v>
      </c>
      <c r="K33" s="194"/>
      <c r="L33" s="194"/>
    </row>
    <row r="34" spans="1:13" ht="55.2">
      <c r="A34" s="99">
        <v>3</v>
      </c>
      <c r="B34" s="100"/>
      <c r="C34" s="84" t="s">
        <v>150</v>
      </c>
      <c r="D34" s="191" t="s">
        <v>8</v>
      </c>
      <c r="E34" s="191"/>
      <c r="F34" s="192">
        <v>1</v>
      </c>
      <c r="G34" s="192"/>
      <c r="H34" s="193"/>
      <c r="I34" s="193"/>
      <c r="J34" s="194">
        <f>$F34*H34</f>
        <v>0</v>
      </c>
      <c r="K34" s="194"/>
      <c r="L34" s="194"/>
    </row>
    <row r="35" spans="1:13" ht="41.4">
      <c r="A35" s="99">
        <v>4</v>
      </c>
      <c r="B35" s="100"/>
      <c r="C35" s="84" t="s">
        <v>149</v>
      </c>
      <c r="D35" s="191" t="s">
        <v>8</v>
      </c>
      <c r="E35" s="191"/>
      <c r="F35" s="192">
        <v>1</v>
      </c>
      <c r="G35" s="192"/>
      <c r="H35" s="193"/>
      <c r="I35" s="193"/>
      <c r="J35" s="194">
        <f>$F35*H35</f>
        <v>0</v>
      </c>
      <c r="K35" s="194"/>
      <c r="L35" s="194"/>
    </row>
    <row r="36" spans="1:13">
      <c r="A36" s="15"/>
      <c r="B36" s="87"/>
      <c r="C36" s="88" t="s">
        <v>54</v>
      </c>
      <c r="D36" s="177" t="s">
        <v>7</v>
      </c>
      <c r="E36" s="178"/>
      <c r="F36" s="178"/>
      <c r="G36" s="178"/>
      <c r="H36" s="178"/>
      <c r="I36" s="178"/>
      <c r="J36" s="179">
        <f>SUM(J32:L35)</f>
        <v>0</v>
      </c>
      <c r="K36" s="179"/>
      <c r="L36" s="179"/>
    </row>
    <row r="37" spans="1:13">
      <c r="A37" s="53"/>
      <c r="B37" s="90"/>
      <c r="C37" s="91"/>
      <c r="D37" s="147"/>
      <c r="E37" s="148"/>
      <c r="F37" s="148"/>
      <c r="G37" s="148"/>
      <c r="H37" s="148"/>
      <c r="I37" s="148"/>
      <c r="J37" s="77"/>
      <c r="K37" s="77"/>
      <c r="L37" s="77"/>
    </row>
    <row r="38" spans="1:13">
      <c r="A38" s="7">
        <v>3</v>
      </c>
      <c r="B38" s="196" t="s">
        <v>141</v>
      </c>
      <c r="C38" s="196"/>
      <c r="D38" s="197"/>
      <c r="E38" s="197"/>
      <c r="F38" s="178"/>
      <c r="G38" s="178"/>
      <c r="H38" s="197"/>
      <c r="I38" s="197"/>
      <c r="J38" s="198"/>
      <c r="K38" s="198"/>
      <c r="L38" s="198"/>
    </row>
    <row r="39" spans="1:13">
      <c r="A39" s="113"/>
      <c r="B39" s="32"/>
      <c r="C39" s="76"/>
      <c r="D39" s="146"/>
      <c r="E39" s="146"/>
      <c r="F39" s="144"/>
      <c r="G39" s="144"/>
      <c r="H39" s="144"/>
      <c r="I39" s="144"/>
      <c r="J39" s="92"/>
      <c r="K39" s="92"/>
      <c r="L39" s="92"/>
    </row>
    <row r="40" spans="1:13" ht="96.6">
      <c r="A40" s="110">
        <v>1</v>
      </c>
      <c r="B40" s="32"/>
      <c r="C40" s="109" t="s">
        <v>170</v>
      </c>
      <c r="D40" s="146"/>
      <c r="E40" s="146"/>
      <c r="F40" s="144"/>
      <c r="G40" s="144"/>
      <c r="H40" s="144"/>
      <c r="I40" s="144"/>
      <c r="J40" s="92"/>
      <c r="K40" s="92"/>
      <c r="L40" s="92"/>
      <c r="M40" s="18"/>
    </row>
    <row r="41" spans="1:13">
      <c r="A41" s="113"/>
      <c r="B41" s="32" t="s">
        <v>42</v>
      </c>
      <c r="C41" s="69" t="s">
        <v>142</v>
      </c>
      <c r="D41" s="180" t="s">
        <v>72</v>
      </c>
      <c r="E41" s="180"/>
      <c r="F41" s="181">
        <v>2.7</v>
      </c>
      <c r="G41" s="181"/>
      <c r="H41" s="182"/>
      <c r="I41" s="182"/>
      <c r="J41" s="186">
        <f>$F41*H41</f>
        <v>0</v>
      </c>
      <c r="K41" s="186"/>
      <c r="L41" s="186"/>
      <c r="M41" s="18"/>
    </row>
    <row r="42" spans="1:13">
      <c r="A42" s="113"/>
      <c r="B42" s="32" t="s">
        <v>43</v>
      </c>
      <c r="C42" s="69" t="s">
        <v>143</v>
      </c>
      <c r="D42" s="180" t="s">
        <v>72</v>
      </c>
      <c r="E42" s="180"/>
      <c r="F42" s="181">
        <v>12</v>
      </c>
      <c r="G42" s="181"/>
      <c r="H42" s="182"/>
      <c r="I42" s="182"/>
      <c r="J42" s="186">
        <f>$F42*H42</f>
        <v>0</v>
      </c>
      <c r="K42" s="186"/>
      <c r="L42" s="186"/>
      <c r="M42" s="18"/>
    </row>
    <row r="43" spans="1:13">
      <c r="A43" s="14"/>
      <c r="B43" s="124" t="s">
        <v>44</v>
      </c>
      <c r="C43" s="104" t="s">
        <v>144</v>
      </c>
      <c r="D43" s="191" t="s">
        <v>72</v>
      </c>
      <c r="E43" s="191"/>
      <c r="F43" s="192">
        <v>9.84</v>
      </c>
      <c r="G43" s="192"/>
      <c r="H43" s="193"/>
      <c r="I43" s="193"/>
      <c r="J43" s="194">
        <f>$F43*H43</f>
        <v>0</v>
      </c>
      <c r="K43" s="194"/>
      <c r="L43" s="194"/>
      <c r="M43" s="18"/>
    </row>
    <row r="44" spans="1:13" ht="86.4">
      <c r="A44" s="98">
        <v>2</v>
      </c>
      <c r="B44" s="127"/>
      <c r="C44" s="126" t="s">
        <v>171</v>
      </c>
      <c r="D44" s="149"/>
      <c r="E44" s="149"/>
      <c r="F44" s="149"/>
      <c r="G44" s="148"/>
      <c r="H44" s="148"/>
      <c r="I44" s="148"/>
      <c r="J44" s="114"/>
      <c r="K44" s="114"/>
      <c r="L44" s="114"/>
      <c r="M44" s="18"/>
    </row>
    <row r="45" spans="1:13">
      <c r="A45" s="99"/>
      <c r="B45" s="124"/>
      <c r="C45" s="123" t="s">
        <v>144</v>
      </c>
      <c r="D45" s="191" t="s">
        <v>74</v>
      </c>
      <c r="E45" s="191"/>
      <c r="F45" s="192">
        <v>14.38</v>
      </c>
      <c r="G45" s="192"/>
      <c r="H45" s="193"/>
      <c r="I45" s="193"/>
      <c r="J45" s="194">
        <f>$F45*H45</f>
        <v>0</v>
      </c>
      <c r="K45" s="194"/>
      <c r="L45" s="194"/>
      <c r="M45" s="18"/>
    </row>
    <row r="46" spans="1:13" ht="86.4">
      <c r="A46" s="29">
        <v>3</v>
      </c>
      <c r="B46" s="31"/>
      <c r="C46" s="135" t="s">
        <v>172</v>
      </c>
      <c r="D46" s="187" t="s">
        <v>74</v>
      </c>
      <c r="E46" s="187"/>
      <c r="F46" s="188">
        <v>31.63</v>
      </c>
      <c r="G46" s="188"/>
      <c r="H46" s="189"/>
      <c r="I46" s="189"/>
      <c r="J46" s="190">
        <f>$F46*H46</f>
        <v>0</v>
      </c>
      <c r="K46" s="190"/>
      <c r="L46" s="190"/>
      <c r="M46" s="18"/>
    </row>
    <row r="47" spans="1:13" ht="43.2">
      <c r="A47" s="116">
        <v>4</v>
      </c>
      <c r="B47" s="32"/>
      <c r="C47" s="125" t="s">
        <v>169</v>
      </c>
      <c r="D47" s="191" t="s">
        <v>74</v>
      </c>
      <c r="E47" s="191"/>
      <c r="F47" s="192">
        <v>1</v>
      </c>
      <c r="G47" s="192"/>
      <c r="H47" s="193"/>
      <c r="I47" s="193"/>
      <c r="J47" s="194">
        <f>$F47*H47</f>
        <v>0</v>
      </c>
      <c r="K47" s="194"/>
      <c r="L47" s="194"/>
      <c r="M47" s="18"/>
    </row>
    <row r="48" spans="1:13">
      <c r="A48" s="15"/>
      <c r="B48" s="31"/>
      <c r="C48" s="43" t="s">
        <v>54</v>
      </c>
      <c r="D48" s="177" t="s">
        <v>141</v>
      </c>
      <c r="E48" s="178"/>
      <c r="F48" s="178"/>
      <c r="G48" s="178"/>
      <c r="H48" s="178"/>
      <c r="I48" s="178"/>
      <c r="J48" s="179">
        <f>SUM(J41:L47)</f>
        <v>0</v>
      </c>
      <c r="K48" s="179"/>
      <c r="L48" s="179"/>
    </row>
    <row r="49" spans="1:13">
      <c r="A49" s="113"/>
      <c r="B49" s="32"/>
      <c r="C49" s="121"/>
      <c r="D49" s="146"/>
      <c r="E49" s="146"/>
      <c r="F49" s="144"/>
      <c r="G49" s="144"/>
      <c r="H49" s="144"/>
      <c r="I49" s="144"/>
      <c r="J49" s="92"/>
      <c r="K49" s="92"/>
      <c r="L49" s="92"/>
    </row>
    <row r="50" spans="1:13">
      <c r="A50" s="7">
        <v>4</v>
      </c>
      <c r="B50" s="196" t="s">
        <v>145</v>
      </c>
      <c r="C50" s="196"/>
      <c r="D50" s="197"/>
      <c r="E50" s="197"/>
      <c r="F50" s="178"/>
      <c r="G50" s="178"/>
      <c r="H50" s="197"/>
      <c r="I50" s="197"/>
      <c r="J50" s="198"/>
      <c r="K50" s="198"/>
      <c r="L50" s="198"/>
    </row>
    <row r="51" spans="1:13" ht="43.2">
      <c r="A51" s="99">
        <v>1</v>
      </c>
      <c r="B51" s="124"/>
      <c r="C51" s="123" t="s">
        <v>146</v>
      </c>
      <c r="D51" s="191" t="s">
        <v>72</v>
      </c>
      <c r="E51" s="191"/>
      <c r="F51" s="192">
        <v>33.17</v>
      </c>
      <c r="G51" s="192"/>
      <c r="H51" s="193"/>
      <c r="I51" s="193"/>
      <c r="J51" s="194">
        <f>$F51*H51</f>
        <v>0</v>
      </c>
      <c r="K51" s="194"/>
      <c r="L51" s="194"/>
      <c r="M51" s="18"/>
    </row>
    <row r="52" spans="1:13" ht="43.2">
      <c r="A52" s="116">
        <v>2</v>
      </c>
      <c r="B52" s="32"/>
      <c r="C52" s="126" t="s">
        <v>147</v>
      </c>
      <c r="D52" s="191" t="s">
        <v>74</v>
      </c>
      <c r="E52" s="191"/>
      <c r="F52" s="192">
        <v>20.72</v>
      </c>
      <c r="G52" s="192"/>
      <c r="H52" s="193"/>
      <c r="I52" s="193"/>
      <c r="J52" s="194">
        <f>$F52*H52</f>
        <v>0</v>
      </c>
      <c r="K52" s="194"/>
      <c r="L52" s="194"/>
      <c r="M52" s="18"/>
    </row>
    <row r="53" spans="1:13">
      <c r="A53" s="15"/>
      <c r="B53" s="31"/>
      <c r="C53" s="43" t="s">
        <v>54</v>
      </c>
      <c r="D53" s="177" t="s">
        <v>145</v>
      </c>
      <c r="E53" s="178"/>
      <c r="F53" s="178"/>
      <c r="G53" s="178"/>
      <c r="H53" s="178"/>
      <c r="I53" s="178"/>
      <c r="J53" s="179">
        <f>SUM(J51:L52)</f>
        <v>0</v>
      </c>
      <c r="K53" s="179"/>
      <c r="L53" s="179"/>
    </row>
    <row r="54" spans="1:13">
      <c r="A54" s="113"/>
      <c r="B54" s="32"/>
      <c r="C54" s="125"/>
      <c r="D54" s="141"/>
      <c r="E54" s="141"/>
      <c r="F54" s="142"/>
      <c r="G54" s="142"/>
      <c r="H54" s="143"/>
      <c r="I54" s="143"/>
      <c r="J54" s="111"/>
      <c r="K54" s="111"/>
      <c r="L54" s="111"/>
      <c r="M54" s="18"/>
    </row>
    <row r="55" spans="1:13">
      <c r="A55" s="7">
        <v>5</v>
      </c>
      <c r="B55" s="196" t="s">
        <v>151</v>
      </c>
      <c r="C55" s="196"/>
      <c r="D55" s="197"/>
      <c r="E55" s="197"/>
      <c r="F55" s="178"/>
      <c r="G55" s="178"/>
      <c r="H55" s="197"/>
      <c r="I55" s="197"/>
      <c r="J55" s="198"/>
      <c r="K55" s="198"/>
      <c r="L55" s="198"/>
    </row>
    <row r="56" spans="1:13">
      <c r="A56" s="8"/>
      <c r="B56" s="103"/>
      <c r="C56" s="130"/>
      <c r="D56" s="150"/>
      <c r="E56" s="150"/>
      <c r="F56" s="148"/>
      <c r="G56" s="144"/>
      <c r="H56" s="151"/>
      <c r="I56" s="151"/>
      <c r="J56" s="131"/>
      <c r="K56" s="131"/>
      <c r="L56" s="131"/>
    </row>
    <row r="57" spans="1:13" ht="110.4">
      <c r="A57" s="99">
        <v>1</v>
      </c>
      <c r="B57" s="124"/>
      <c r="C57" s="84" t="s">
        <v>152</v>
      </c>
      <c r="D57" s="191" t="s">
        <v>72</v>
      </c>
      <c r="E57" s="191"/>
      <c r="F57" s="192">
        <v>250</v>
      </c>
      <c r="G57" s="192"/>
      <c r="H57" s="193"/>
      <c r="I57" s="193"/>
      <c r="J57" s="195">
        <f>$F57*H57</f>
        <v>0</v>
      </c>
      <c r="K57" s="195"/>
      <c r="L57" s="195"/>
      <c r="M57" s="18"/>
    </row>
    <row r="58" spans="1:13" ht="27.6">
      <c r="A58" s="110">
        <v>2</v>
      </c>
      <c r="B58" s="32"/>
      <c r="C58" s="84" t="s">
        <v>153</v>
      </c>
      <c r="D58" s="180" t="s">
        <v>8</v>
      </c>
      <c r="E58" s="180"/>
      <c r="F58" s="181">
        <v>1</v>
      </c>
      <c r="G58" s="181"/>
      <c r="H58" s="182"/>
      <c r="I58" s="182"/>
      <c r="J58" s="183">
        <f>$F58*H58</f>
        <v>0</v>
      </c>
      <c r="K58" s="183"/>
      <c r="L58" s="183"/>
      <c r="M58" s="18"/>
    </row>
    <row r="59" spans="1:13">
      <c r="A59" s="15"/>
      <c r="B59" s="31"/>
      <c r="C59" s="43" t="s">
        <v>54</v>
      </c>
      <c r="D59" s="184" t="s">
        <v>151</v>
      </c>
      <c r="E59" s="185"/>
      <c r="F59" s="185"/>
      <c r="G59" s="185"/>
      <c r="H59" s="185"/>
      <c r="I59" s="185"/>
      <c r="J59" s="179">
        <f>SUM(J57:L58)</f>
        <v>0</v>
      </c>
      <c r="K59" s="179"/>
      <c r="L59" s="179"/>
    </row>
    <row r="60" spans="1:13">
      <c r="A60" s="113"/>
      <c r="B60" s="32"/>
      <c r="C60" s="125"/>
      <c r="D60" s="141"/>
      <c r="E60" s="141"/>
      <c r="F60" s="142"/>
      <c r="G60" s="142"/>
      <c r="H60" s="143"/>
      <c r="I60" s="143"/>
      <c r="J60" s="111"/>
      <c r="K60" s="111"/>
      <c r="L60" s="111"/>
      <c r="M60" s="18"/>
    </row>
    <row r="61" spans="1:13">
      <c r="A61" s="7">
        <v>6</v>
      </c>
      <c r="B61" s="196" t="s">
        <v>154</v>
      </c>
      <c r="C61" s="196"/>
      <c r="D61" s="197"/>
      <c r="E61" s="197"/>
      <c r="F61" s="178"/>
      <c r="G61" s="178"/>
      <c r="H61" s="197"/>
      <c r="I61" s="197"/>
      <c r="J61" s="198"/>
      <c r="K61" s="198"/>
      <c r="L61" s="198"/>
    </row>
    <row r="62" spans="1:13">
      <c r="A62" s="113"/>
      <c r="B62" s="32"/>
      <c r="C62" s="125"/>
      <c r="D62" s="141"/>
      <c r="E62" s="141"/>
      <c r="F62" s="142"/>
      <c r="G62" s="142"/>
      <c r="H62" s="143"/>
      <c r="I62" s="143"/>
      <c r="J62" s="111"/>
      <c r="K62" s="111"/>
      <c r="L62" s="111"/>
      <c r="M62" s="18"/>
    </row>
    <row r="63" spans="1:13" ht="57.75" customHeight="1">
      <c r="A63" s="99">
        <v>1</v>
      </c>
      <c r="B63" s="124"/>
      <c r="C63" s="84" t="s">
        <v>168</v>
      </c>
      <c r="D63" s="191" t="s">
        <v>72</v>
      </c>
      <c r="E63" s="191"/>
      <c r="F63" s="192">
        <v>438.98</v>
      </c>
      <c r="G63" s="192"/>
      <c r="H63" s="193"/>
      <c r="I63" s="193"/>
      <c r="J63" s="195">
        <f>$F63*H63</f>
        <v>0</v>
      </c>
      <c r="K63" s="195"/>
      <c r="L63" s="195"/>
      <c r="M63" s="18"/>
    </row>
    <row r="64" spans="1:13" ht="132.75" customHeight="1">
      <c r="A64" s="116">
        <v>2</v>
      </c>
      <c r="B64" s="32"/>
      <c r="C64" s="84" t="s">
        <v>155</v>
      </c>
      <c r="D64" s="180" t="s">
        <v>156</v>
      </c>
      <c r="E64" s="180"/>
      <c r="F64" s="181">
        <v>0.5</v>
      </c>
      <c r="G64" s="181"/>
      <c r="H64" s="182"/>
      <c r="I64" s="182"/>
      <c r="J64" s="183">
        <f>$F64*H64</f>
        <v>0</v>
      </c>
      <c r="K64" s="183"/>
      <c r="L64" s="183"/>
      <c r="M64" s="18"/>
    </row>
    <row r="65" spans="1:13">
      <c r="A65" s="15"/>
      <c r="B65" s="31"/>
      <c r="C65" s="43" t="s">
        <v>54</v>
      </c>
      <c r="D65" s="184" t="s">
        <v>154</v>
      </c>
      <c r="E65" s="185"/>
      <c r="F65" s="185"/>
      <c r="G65" s="185"/>
      <c r="H65" s="185"/>
      <c r="I65" s="185"/>
      <c r="J65" s="179">
        <f>SUM(J63:L64)</f>
        <v>0</v>
      </c>
      <c r="K65" s="179"/>
      <c r="L65" s="179"/>
    </row>
    <row r="66" spans="1:13">
      <c r="A66" s="14"/>
      <c r="B66" s="124"/>
      <c r="C66" s="123"/>
      <c r="D66" s="152"/>
      <c r="E66" s="152"/>
      <c r="F66" s="153"/>
      <c r="G66" s="153"/>
      <c r="H66" s="154"/>
      <c r="I66" s="154"/>
      <c r="J66" s="112"/>
      <c r="K66" s="112"/>
      <c r="L66" s="112"/>
      <c r="M66" s="18"/>
    </row>
    <row r="67" spans="1:13">
      <c r="A67" s="129">
        <v>7</v>
      </c>
      <c r="B67" s="210" t="s">
        <v>40</v>
      </c>
      <c r="C67" s="210"/>
      <c r="D67" s="211"/>
      <c r="E67" s="211"/>
      <c r="F67" s="237"/>
      <c r="G67" s="237"/>
      <c r="H67" s="211"/>
      <c r="I67" s="211"/>
      <c r="J67" s="212"/>
      <c r="K67" s="212"/>
      <c r="L67" s="212"/>
    </row>
    <row r="68" spans="1:13" ht="70.5" customHeight="1">
      <c r="A68" s="101">
        <v>1</v>
      </c>
      <c r="B68" s="74"/>
      <c r="C68" s="83" t="s">
        <v>179</v>
      </c>
      <c r="D68" s="191" t="s">
        <v>72</v>
      </c>
      <c r="E68" s="191"/>
      <c r="F68" s="192">
        <v>438.98</v>
      </c>
      <c r="G68" s="192"/>
      <c r="H68" s="193"/>
      <c r="I68" s="193"/>
      <c r="J68" s="194">
        <f>$F68*H68</f>
        <v>0</v>
      </c>
      <c r="K68" s="194"/>
      <c r="L68" s="194"/>
    </row>
    <row r="69" spans="1:13" ht="95.25" customHeight="1">
      <c r="A69" s="29">
        <v>2</v>
      </c>
      <c r="B69" s="30"/>
      <c r="C69" s="83" t="s">
        <v>137</v>
      </c>
      <c r="D69" s="187" t="s">
        <v>74</v>
      </c>
      <c r="E69" s="187"/>
      <c r="F69" s="188">
        <v>23.53</v>
      </c>
      <c r="G69" s="188"/>
      <c r="H69" s="189"/>
      <c r="I69" s="189"/>
      <c r="J69" s="190">
        <f>$F69*H69</f>
        <v>0</v>
      </c>
      <c r="K69" s="190"/>
      <c r="L69" s="190"/>
    </row>
    <row r="70" spans="1:13" ht="96.6">
      <c r="A70" s="29">
        <v>3</v>
      </c>
      <c r="B70" s="30"/>
      <c r="C70" s="83" t="s">
        <v>92</v>
      </c>
      <c r="D70" s="187" t="s">
        <v>74</v>
      </c>
      <c r="E70" s="187"/>
      <c r="F70" s="188">
        <v>120</v>
      </c>
      <c r="G70" s="188"/>
      <c r="H70" s="189"/>
      <c r="I70" s="189"/>
      <c r="J70" s="190">
        <f>$F70*H70</f>
        <v>0</v>
      </c>
      <c r="K70" s="190"/>
      <c r="L70" s="190"/>
    </row>
    <row r="71" spans="1:13" ht="86.25" customHeight="1">
      <c r="A71" s="29">
        <v>4</v>
      </c>
      <c r="B71" s="30"/>
      <c r="C71" s="83" t="s">
        <v>136</v>
      </c>
      <c r="D71" s="187" t="s">
        <v>8</v>
      </c>
      <c r="E71" s="187"/>
      <c r="F71" s="188">
        <v>4</v>
      </c>
      <c r="G71" s="188"/>
      <c r="H71" s="189"/>
      <c r="I71" s="189"/>
      <c r="J71" s="190">
        <f t="shared" ref="J71:J78" si="5">$F71*H71</f>
        <v>0</v>
      </c>
      <c r="K71" s="190"/>
      <c r="L71" s="190"/>
    </row>
    <row r="72" spans="1:13" ht="82.8">
      <c r="A72" s="29">
        <v>5</v>
      </c>
      <c r="B72" s="30"/>
      <c r="C72" s="83" t="s">
        <v>94</v>
      </c>
      <c r="D72" s="187" t="s">
        <v>74</v>
      </c>
      <c r="E72" s="187"/>
      <c r="F72" s="188">
        <v>32.21</v>
      </c>
      <c r="G72" s="188"/>
      <c r="H72" s="189"/>
      <c r="I72" s="189"/>
      <c r="J72" s="190">
        <f t="shared" si="5"/>
        <v>0</v>
      </c>
      <c r="K72" s="190"/>
      <c r="L72" s="190"/>
    </row>
    <row r="73" spans="1:13" ht="69">
      <c r="A73" s="29">
        <v>6</v>
      </c>
      <c r="B73" s="30"/>
      <c r="C73" s="83" t="s">
        <v>93</v>
      </c>
      <c r="D73" s="187" t="s">
        <v>74</v>
      </c>
      <c r="E73" s="187"/>
      <c r="F73" s="188">
        <v>6.71</v>
      </c>
      <c r="G73" s="188"/>
      <c r="H73" s="189"/>
      <c r="I73" s="189"/>
      <c r="J73" s="190">
        <f t="shared" si="5"/>
        <v>0</v>
      </c>
      <c r="K73" s="190"/>
      <c r="L73" s="190"/>
    </row>
    <row r="74" spans="1:13" ht="95.25" customHeight="1">
      <c r="A74" s="29">
        <v>7</v>
      </c>
      <c r="B74" s="30"/>
      <c r="C74" s="83" t="s">
        <v>135</v>
      </c>
      <c r="D74" s="187" t="s">
        <v>74</v>
      </c>
      <c r="E74" s="187"/>
      <c r="F74" s="188">
        <v>79.53</v>
      </c>
      <c r="G74" s="188"/>
      <c r="H74" s="189"/>
      <c r="I74" s="189"/>
      <c r="J74" s="190">
        <f t="shared" si="5"/>
        <v>0</v>
      </c>
      <c r="K74" s="190"/>
      <c r="L74" s="190"/>
    </row>
    <row r="75" spans="1:13" ht="74.25" customHeight="1">
      <c r="A75" s="29">
        <v>8</v>
      </c>
      <c r="B75" s="30"/>
      <c r="C75" s="83" t="s">
        <v>134</v>
      </c>
      <c r="D75" s="187" t="s">
        <v>74</v>
      </c>
      <c r="E75" s="187"/>
      <c r="F75" s="188">
        <v>50.13</v>
      </c>
      <c r="G75" s="188"/>
      <c r="H75" s="189"/>
      <c r="I75" s="189"/>
      <c r="J75" s="190">
        <f t="shared" si="5"/>
        <v>0</v>
      </c>
      <c r="K75" s="190"/>
      <c r="L75" s="190"/>
    </row>
    <row r="76" spans="1:13" ht="82.5" customHeight="1">
      <c r="A76" s="29">
        <v>9</v>
      </c>
      <c r="B76" s="30"/>
      <c r="C76" s="83" t="s">
        <v>132</v>
      </c>
      <c r="D76" s="187" t="s">
        <v>74</v>
      </c>
      <c r="E76" s="187"/>
      <c r="F76" s="188">
        <v>5.25</v>
      </c>
      <c r="G76" s="188"/>
      <c r="H76" s="189"/>
      <c r="I76" s="189"/>
      <c r="J76" s="190">
        <f t="shared" si="5"/>
        <v>0</v>
      </c>
      <c r="K76" s="190"/>
      <c r="L76" s="190"/>
    </row>
    <row r="77" spans="1:13" ht="69">
      <c r="A77" s="29">
        <v>10</v>
      </c>
      <c r="B77" s="30"/>
      <c r="C77" s="83" t="s">
        <v>133</v>
      </c>
      <c r="D77" s="187" t="s">
        <v>74</v>
      </c>
      <c r="E77" s="187"/>
      <c r="F77" s="188">
        <v>2.7</v>
      </c>
      <c r="G77" s="188"/>
      <c r="H77" s="193"/>
      <c r="I77" s="193"/>
      <c r="J77" s="190">
        <f t="shared" si="5"/>
        <v>0</v>
      </c>
      <c r="K77" s="190"/>
      <c r="L77" s="190"/>
    </row>
    <row r="78" spans="1:13" ht="82.8">
      <c r="A78" s="29">
        <v>11</v>
      </c>
      <c r="B78" s="30"/>
      <c r="C78" s="83" t="s">
        <v>138</v>
      </c>
      <c r="D78" s="191" t="s">
        <v>74</v>
      </c>
      <c r="E78" s="191"/>
      <c r="F78" s="192">
        <v>33</v>
      </c>
      <c r="G78" s="192"/>
      <c r="H78" s="189"/>
      <c r="I78" s="189"/>
      <c r="J78" s="190">
        <f t="shared" si="5"/>
        <v>0</v>
      </c>
      <c r="K78" s="190"/>
      <c r="L78" s="190"/>
    </row>
    <row r="79" spans="1:13">
      <c r="A79" s="15"/>
      <c r="B79" s="31"/>
      <c r="C79" s="43" t="s">
        <v>54</v>
      </c>
      <c r="D79" s="177" t="s">
        <v>40</v>
      </c>
      <c r="E79" s="178"/>
      <c r="F79" s="178"/>
      <c r="G79" s="178"/>
      <c r="H79" s="178"/>
      <c r="I79" s="178"/>
      <c r="J79" s="179">
        <f>SUM(J68:J69)</f>
        <v>0</v>
      </c>
      <c r="K79" s="179"/>
      <c r="L79" s="179"/>
    </row>
    <row r="80" spans="1:13">
      <c r="A80" s="82"/>
      <c r="B80" s="32"/>
      <c r="C80" s="76"/>
      <c r="D80" s="234"/>
      <c r="E80" s="234"/>
      <c r="F80" s="235"/>
      <c r="G80" s="235"/>
      <c r="H80" s="235"/>
      <c r="I80" s="235"/>
      <c r="J80" s="236"/>
      <c r="K80" s="236"/>
      <c r="L80" s="236"/>
    </row>
    <row r="81" spans="1:12">
      <c r="A81" s="7">
        <v>8</v>
      </c>
      <c r="B81" s="196" t="s">
        <v>45</v>
      </c>
      <c r="C81" s="196"/>
      <c r="D81" s="187"/>
      <c r="E81" s="187"/>
      <c r="F81" s="188"/>
      <c r="G81" s="188"/>
      <c r="H81" s="189"/>
      <c r="I81" s="189"/>
      <c r="J81" s="219"/>
      <c r="K81" s="219"/>
      <c r="L81" s="219"/>
    </row>
    <row r="82" spans="1:12" ht="361.5" customHeight="1">
      <c r="A82" s="97">
        <v>1</v>
      </c>
      <c r="B82" s="103"/>
      <c r="C82" s="89" t="s">
        <v>117</v>
      </c>
      <c r="D82" s="155"/>
      <c r="E82" s="155"/>
      <c r="F82" s="156"/>
      <c r="G82" s="156"/>
      <c r="H82" s="157"/>
      <c r="I82" s="157"/>
      <c r="J82" s="102"/>
      <c r="K82" s="102"/>
      <c r="L82" s="102"/>
    </row>
    <row r="83" spans="1:12" ht="27.6">
      <c r="A83" s="110"/>
      <c r="B83" s="138" t="s">
        <v>42</v>
      </c>
      <c r="C83" s="117" t="s">
        <v>112</v>
      </c>
      <c r="D83" s="180" t="s">
        <v>9</v>
      </c>
      <c r="E83" s="180"/>
      <c r="F83" s="181">
        <v>2</v>
      </c>
      <c r="G83" s="181"/>
      <c r="H83" s="182"/>
      <c r="I83" s="182"/>
      <c r="J83" s="186">
        <f t="shared" ref="J83" si="6">$F83*H83</f>
        <v>0</v>
      </c>
      <c r="K83" s="186"/>
      <c r="L83" s="186"/>
    </row>
    <row r="84" spans="1:12">
      <c r="A84" s="110"/>
      <c r="B84" s="137" t="s">
        <v>43</v>
      </c>
      <c r="C84" s="117" t="s">
        <v>113</v>
      </c>
      <c r="D84" s="180" t="s">
        <v>9</v>
      </c>
      <c r="E84" s="180"/>
      <c r="F84" s="181">
        <v>3</v>
      </c>
      <c r="G84" s="181"/>
      <c r="H84" s="182"/>
      <c r="I84" s="182"/>
      <c r="J84" s="186">
        <f t="shared" ref="J84:J85" si="7">$F84*H84</f>
        <v>0</v>
      </c>
      <c r="K84" s="186"/>
      <c r="L84" s="186"/>
    </row>
    <row r="85" spans="1:12" ht="27.6">
      <c r="A85" s="110"/>
      <c r="B85" s="137" t="s">
        <v>44</v>
      </c>
      <c r="C85" s="117" t="s">
        <v>114</v>
      </c>
      <c r="D85" s="180" t="s">
        <v>9</v>
      </c>
      <c r="E85" s="180"/>
      <c r="F85" s="181">
        <v>1</v>
      </c>
      <c r="G85" s="181"/>
      <c r="H85" s="182"/>
      <c r="I85" s="182"/>
      <c r="J85" s="186">
        <f t="shared" si="7"/>
        <v>0</v>
      </c>
      <c r="K85" s="186"/>
      <c r="L85" s="186"/>
    </row>
    <row r="86" spans="1:12" ht="27.6">
      <c r="A86" s="110"/>
      <c r="B86" s="137" t="s">
        <v>46</v>
      </c>
      <c r="C86" s="117" t="s">
        <v>115</v>
      </c>
      <c r="D86" s="180" t="s">
        <v>9</v>
      </c>
      <c r="E86" s="180"/>
      <c r="F86" s="181">
        <v>1</v>
      </c>
      <c r="G86" s="181"/>
      <c r="H86" s="182"/>
      <c r="I86" s="182"/>
      <c r="J86" s="186">
        <f t="shared" ref="J86:J91" si="8">$F86*H86</f>
        <v>0</v>
      </c>
      <c r="K86" s="186"/>
      <c r="L86" s="186"/>
    </row>
    <row r="87" spans="1:12">
      <c r="A87" s="110"/>
      <c r="B87" s="137" t="s">
        <v>47</v>
      </c>
      <c r="C87" s="117" t="s">
        <v>116</v>
      </c>
      <c r="D87" s="180" t="s">
        <v>9</v>
      </c>
      <c r="E87" s="180"/>
      <c r="F87" s="181">
        <v>1</v>
      </c>
      <c r="G87" s="181"/>
      <c r="H87" s="182"/>
      <c r="I87" s="182"/>
      <c r="J87" s="186">
        <f t="shared" si="8"/>
        <v>0</v>
      </c>
      <c r="K87" s="186"/>
      <c r="L87" s="186"/>
    </row>
    <row r="88" spans="1:12" ht="27.6">
      <c r="A88" s="110"/>
      <c r="B88" s="137" t="s">
        <v>48</v>
      </c>
      <c r="C88" s="117" t="s">
        <v>118</v>
      </c>
      <c r="D88" s="180" t="s">
        <v>9</v>
      </c>
      <c r="E88" s="180"/>
      <c r="F88" s="181">
        <v>1</v>
      </c>
      <c r="G88" s="181"/>
      <c r="H88" s="182"/>
      <c r="I88" s="182"/>
      <c r="J88" s="186">
        <f t="shared" si="8"/>
        <v>0</v>
      </c>
      <c r="K88" s="186"/>
      <c r="L88" s="186"/>
    </row>
    <row r="89" spans="1:12" ht="41.4">
      <c r="A89" s="110"/>
      <c r="B89" s="137" t="s">
        <v>49</v>
      </c>
      <c r="C89" s="117" t="s">
        <v>119</v>
      </c>
      <c r="D89" s="180" t="s">
        <v>9</v>
      </c>
      <c r="E89" s="180"/>
      <c r="F89" s="181">
        <v>1</v>
      </c>
      <c r="G89" s="181"/>
      <c r="H89" s="182"/>
      <c r="I89" s="182"/>
      <c r="J89" s="186">
        <f t="shared" si="8"/>
        <v>0</v>
      </c>
      <c r="K89" s="186"/>
      <c r="L89" s="186"/>
    </row>
    <row r="90" spans="1:12" ht="25.5" customHeight="1">
      <c r="A90" s="110"/>
      <c r="B90" s="137" t="s">
        <v>50</v>
      </c>
      <c r="C90" s="117" t="s">
        <v>121</v>
      </c>
      <c r="D90" s="180" t="s">
        <v>9</v>
      </c>
      <c r="E90" s="180"/>
      <c r="F90" s="181">
        <v>2</v>
      </c>
      <c r="G90" s="181"/>
      <c r="H90" s="182"/>
      <c r="I90" s="182"/>
      <c r="J90" s="186">
        <f t="shared" si="8"/>
        <v>0</v>
      </c>
      <c r="K90" s="186"/>
      <c r="L90" s="186"/>
    </row>
    <row r="91" spans="1:12" ht="27.6">
      <c r="A91" s="110"/>
      <c r="B91" s="137" t="s">
        <v>51</v>
      </c>
      <c r="C91" s="117" t="s">
        <v>120</v>
      </c>
      <c r="D91" s="180" t="s">
        <v>9</v>
      </c>
      <c r="E91" s="180"/>
      <c r="F91" s="181">
        <v>1</v>
      </c>
      <c r="G91" s="181"/>
      <c r="H91" s="182"/>
      <c r="I91" s="182"/>
      <c r="J91" s="186">
        <f t="shared" si="8"/>
        <v>0</v>
      </c>
      <c r="K91" s="186"/>
      <c r="L91" s="186"/>
    </row>
    <row r="92" spans="1:12" ht="27.6">
      <c r="A92" s="110"/>
      <c r="B92" s="137" t="s">
        <v>125</v>
      </c>
      <c r="C92" s="117" t="s">
        <v>122</v>
      </c>
      <c r="D92" s="180" t="s">
        <v>9</v>
      </c>
      <c r="E92" s="180"/>
      <c r="F92" s="181">
        <v>1</v>
      </c>
      <c r="G92" s="181"/>
      <c r="H92" s="182"/>
      <c r="I92" s="182"/>
      <c r="J92" s="186">
        <f t="shared" ref="J92:J93" si="9">$F92*H92</f>
        <v>0</v>
      </c>
      <c r="K92" s="186"/>
      <c r="L92" s="186"/>
    </row>
    <row r="93" spans="1:12" ht="27.6">
      <c r="A93" s="110"/>
      <c r="B93" s="137" t="s">
        <v>52</v>
      </c>
      <c r="C93" s="117" t="s">
        <v>123</v>
      </c>
      <c r="D93" s="180" t="s">
        <v>9</v>
      </c>
      <c r="E93" s="180"/>
      <c r="F93" s="181">
        <v>1</v>
      </c>
      <c r="G93" s="181"/>
      <c r="H93" s="182"/>
      <c r="I93" s="182"/>
      <c r="J93" s="186">
        <f t="shared" si="9"/>
        <v>0</v>
      </c>
      <c r="K93" s="186"/>
      <c r="L93" s="186"/>
    </row>
    <row r="94" spans="1:12" ht="27.6">
      <c r="A94" s="110"/>
      <c r="B94" s="137" t="s">
        <v>53</v>
      </c>
      <c r="C94" s="117" t="s">
        <v>124</v>
      </c>
      <c r="D94" s="180" t="s">
        <v>9</v>
      </c>
      <c r="E94" s="180"/>
      <c r="F94" s="181">
        <v>4</v>
      </c>
      <c r="G94" s="181"/>
      <c r="H94" s="182"/>
      <c r="I94" s="182"/>
      <c r="J94" s="186">
        <f t="shared" ref="J94" si="10">$F94*H94</f>
        <v>0</v>
      </c>
      <c r="K94" s="186"/>
      <c r="L94" s="186"/>
    </row>
    <row r="95" spans="1:12" ht="27.6">
      <c r="A95" s="110"/>
      <c r="B95" s="137" t="s">
        <v>128</v>
      </c>
      <c r="C95" s="117" t="s">
        <v>127</v>
      </c>
      <c r="D95" s="180" t="s">
        <v>9</v>
      </c>
      <c r="E95" s="180"/>
      <c r="F95" s="181">
        <v>1</v>
      </c>
      <c r="G95" s="181"/>
      <c r="H95" s="182"/>
      <c r="I95" s="182"/>
      <c r="J95" s="186">
        <f t="shared" ref="J95:J96" si="11">$F95*H95</f>
        <v>0</v>
      </c>
      <c r="K95" s="186"/>
      <c r="L95" s="186"/>
    </row>
    <row r="96" spans="1:12" ht="27.6">
      <c r="A96" s="110"/>
      <c r="B96" s="137" t="s">
        <v>129</v>
      </c>
      <c r="C96" s="117" t="s">
        <v>126</v>
      </c>
      <c r="D96" s="180" t="s">
        <v>9</v>
      </c>
      <c r="E96" s="180"/>
      <c r="F96" s="181">
        <v>1</v>
      </c>
      <c r="G96" s="181"/>
      <c r="H96" s="182"/>
      <c r="I96" s="182"/>
      <c r="J96" s="186">
        <f t="shared" si="11"/>
        <v>0</v>
      </c>
      <c r="K96" s="186"/>
      <c r="L96" s="186"/>
    </row>
    <row r="97" spans="1:12" ht="27.6">
      <c r="A97" s="110"/>
      <c r="B97" s="137" t="s">
        <v>131</v>
      </c>
      <c r="C97" s="117" t="s">
        <v>130</v>
      </c>
      <c r="D97" s="180" t="s">
        <v>9</v>
      </c>
      <c r="E97" s="180"/>
      <c r="F97" s="181">
        <v>1</v>
      </c>
      <c r="G97" s="181"/>
      <c r="H97" s="182"/>
      <c r="I97" s="182"/>
      <c r="J97" s="186">
        <f t="shared" ref="J97" si="12">$F97*H97</f>
        <v>0</v>
      </c>
      <c r="K97" s="186"/>
      <c r="L97" s="186"/>
    </row>
    <row r="98" spans="1:12">
      <c r="A98" s="110"/>
      <c r="B98" s="137" t="s">
        <v>139</v>
      </c>
      <c r="C98" s="117" t="s">
        <v>140</v>
      </c>
      <c r="D98" s="180" t="s">
        <v>9</v>
      </c>
      <c r="E98" s="180"/>
      <c r="F98" s="181">
        <v>1</v>
      </c>
      <c r="G98" s="181"/>
      <c r="H98" s="182"/>
      <c r="I98" s="182"/>
      <c r="J98" s="186">
        <f t="shared" ref="J98" si="13">$F98*H98</f>
        <v>0</v>
      </c>
      <c r="K98" s="186"/>
      <c r="L98" s="186"/>
    </row>
    <row r="99" spans="1:12">
      <c r="A99" s="110"/>
      <c r="B99" s="103"/>
      <c r="C99" s="120"/>
      <c r="D99" s="141"/>
      <c r="E99" s="141"/>
      <c r="F99" s="142"/>
      <c r="G99" s="142"/>
      <c r="H99" s="143"/>
      <c r="I99" s="143"/>
      <c r="J99" s="111"/>
      <c r="K99" s="111"/>
      <c r="L99" s="111"/>
    </row>
    <row r="100" spans="1:12">
      <c r="A100" s="15"/>
      <c r="B100" s="31"/>
      <c r="C100" s="43" t="s">
        <v>54</v>
      </c>
      <c r="D100" s="177" t="s">
        <v>45</v>
      </c>
      <c r="E100" s="178"/>
      <c r="F100" s="178"/>
      <c r="G100" s="178"/>
      <c r="H100" s="178"/>
      <c r="I100" s="178"/>
      <c r="J100" s="179">
        <f>SUM(J83:L99)</f>
        <v>0</v>
      </c>
      <c r="K100" s="179"/>
      <c r="L100" s="179"/>
    </row>
    <row r="101" spans="1:12">
      <c r="A101" s="93"/>
      <c r="B101" s="32"/>
      <c r="C101" s="76"/>
      <c r="D101" s="146"/>
      <c r="E101" s="144"/>
      <c r="F101" s="144"/>
      <c r="G101" s="144"/>
      <c r="H101" s="144"/>
      <c r="I101" s="144"/>
      <c r="J101" s="92"/>
      <c r="K101" s="92"/>
      <c r="L101" s="92"/>
    </row>
    <row r="102" spans="1:12">
      <c r="A102" s="7">
        <v>9</v>
      </c>
      <c r="B102" s="214" t="s">
        <v>41</v>
      </c>
      <c r="C102" s="214"/>
      <c r="D102" s="197"/>
      <c r="E102" s="197"/>
      <c r="F102" s="197"/>
      <c r="G102" s="197"/>
      <c r="H102" s="197"/>
      <c r="I102" s="197"/>
      <c r="J102" s="198"/>
      <c r="K102" s="198"/>
      <c r="L102" s="198"/>
    </row>
    <row r="103" spans="1:12" ht="84">
      <c r="A103" s="29">
        <v>1</v>
      </c>
      <c r="B103" s="30"/>
      <c r="C103" s="83" t="s">
        <v>95</v>
      </c>
      <c r="D103" s="187" t="s">
        <v>38</v>
      </c>
      <c r="E103" s="187"/>
      <c r="F103" s="188">
        <v>478.95</v>
      </c>
      <c r="G103" s="188"/>
      <c r="H103" s="189"/>
      <c r="I103" s="189"/>
      <c r="J103" s="190">
        <f>$F103*H103</f>
        <v>0</v>
      </c>
      <c r="K103" s="190"/>
      <c r="L103" s="190"/>
    </row>
    <row r="104" spans="1:12" ht="82.8">
      <c r="A104" s="29">
        <v>2</v>
      </c>
      <c r="B104" s="30"/>
      <c r="C104" s="83" t="s">
        <v>96</v>
      </c>
      <c r="D104" s="187" t="s">
        <v>38</v>
      </c>
      <c r="E104" s="187"/>
      <c r="F104" s="188">
        <v>317.26</v>
      </c>
      <c r="G104" s="188"/>
      <c r="H104" s="220"/>
      <c r="I104" s="220"/>
      <c r="J104" s="190">
        <f>$F104*H104</f>
        <v>0</v>
      </c>
      <c r="K104" s="190"/>
      <c r="L104" s="190"/>
    </row>
    <row r="105" spans="1:12" ht="135.75" customHeight="1">
      <c r="A105" s="63">
        <v>3</v>
      </c>
      <c r="B105" s="86"/>
      <c r="C105" s="117" t="s">
        <v>180</v>
      </c>
      <c r="D105" s="191" t="s">
        <v>38</v>
      </c>
      <c r="E105" s="191"/>
      <c r="F105" s="192">
        <v>10</v>
      </c>
      <c r="G105" s="192"/>
      <c r="H105" s="193"/>
      <c r="I105" s="193"/>
      <c r="J105" s="194">
        <f>$F105*H105</f>
        <v>0</v>
      </c>
      <c r="K105" s="194"/>
      <c r="L105" s="194"/>
    </row>
    <row r="106" spans="1:12">
      <c r="A106" s="15"/>
      <c r="B106" s="31"/>
      <c r="C106" s="43"/>
      <c r="D106" s="177" t="s">
        <v>55</v>
      </c>
      <c r="E106" s="178"/>
      <c r="F106" s="178"/>
      <c r="G106" s="178"/>
      <c r="H106" s="178"/>
      <c r="I106" s="178"/>
      <c r="J106" s="179">
        <f>SUM(J103:L105)</f>
        <v>0</v>
      </c>
      <c r="K106" s="179"/>
      <c r="L106" s="179"/>
    </row>
    <row r="107" spans="1:12">
      <c r="A107" s="53"/>
      <c r="B107" s="127"/>
      <c r="C107" s="128"/>
      <c r="D107" s="147"/>
      <c r="E107" s="148"/>
      <c r="F107" s="148"/>
      <c r="G107" s="148"/>
      <c r="H107" s="148"/>
      <c r="I107" s="148"/>
      <c r="J107" s="132"/>
      <c r="K107" s="132"/>
      <c r="L107" s="132"/>
    </row>
    <row r="108" spans="1:12">
      <c r="A108" s="7">
        <v>10</v>
      </c>
      <c r="B108" s="214" t="s">
        <v>159</v>
      </c>
      <c r="C108" s="214"/>
      <c r="D108" s="197"/>
      <c r="E108" s="197"/>
      <c r="F108" s="197"/>
      <c r="G108" s="197"/>
      <c r="H108" s="197"/>
      <c r="I108" s="197"/>
      <c r="J108" s="198"/>
      <c r="K108" s="198"/>
      <c r="L108" s="198"/>
    </row>
    <row r="109" spans="1:12" ht="27.6">
      <c r="A109" s="116">
        <v>1</v>
      </c>
      <c r="B109" s="32"/>
      <c r="C109" s="117" t="s">
        <v>166</v>
      </c>
      <c r="D109" s="146"/>
      <c r="E109" s="144"/>
      <c r="F109" s="144"/>
      <c r="G109" s="144"/>
      <c r="H109" s="144"/>
      <c r="I109" s="144"/>
      <c r="J109" s="134"/>
      <c r="K109" s="134"/>
      <c r="L109" s="134"/>
    </row>
    <row r="110" spans="1:12">
      <c r="A110" s="113"/>
      <c r="B110" s="32"/>
      <c r="C110" s="117" t="s">
        <v>160</v>
      </c>
      <c r="D110" s="146"/>
      <c r="E110" s="144"/>
      <c r="F110" s="144"/>
      <c r="G110" s="144"/>
      <c r="H110" s="144"/>
      <c r="I110" s="144"/>
      <c r="J110" s="134"/>
      <c r="K110" s="134"/>
      <c r="L110" s="134"/>
    </row>
    <row r="111" spans="1:12" ht="27.6">
      <c r="A111" s="113"/>
      <c r="B111" s="32"/>
      <c r="C111" s="117" t="s">
        <v>161</v>
      </c>
      <c r="D111" s="146"/>
      <c r="E111" s="144"/>
      <c r="F111" s="144"/>
      <c r="G111" s="144"/>
      <c r="H111" s="144"/>
      <c r="I111" s="144"/>
      <c r="J111" s="134"/>
      <c r="K111" s="134"/>
      <c r="L111" s="134"/>
    </row>
    <row r="112" spans="1:12">
      <c r="A112" s="113"/>
      <c r="B112" s="32"/>
      <c r="C112" s="117" t="s">
        <v>162</v>
      </c>
      <c r="D112" s="146"/>
      <c r="E112" s="144"/>
      <c r="F112" s="144"/>
      <c r="G112" s="144"/>
      <c r="H112" s="144"/>
      <c r="I112" s="144"/>
      <c r="J112" s="134"/>
      <c r="K112" s="134"/>
      <c r="L112" s="134"/>
    </row>
    <row r="113" spans="1:16">
      <c r="A113" s="113"/>
      <c r="B113" s="32"/>
      <c r="C113" s="117" t="s">
        <v>163</v>
      </c>
      <c r="D113" s="146"/>
      <c r="E113" s="144"/>
      <c r="F113" s="144"/>
      <c r="G113" s="144"/>
      <c r="H113" s="144"/>
      <c r="I113" s="144"/>
      <c r="J113" s="134"/>
      <c r="K113" s="134"/>
      <c r="L113" s="134"/>
    </row>
    <row r="114" spans="1:16">
      <c r="A114" s="113"/>
      <c r="B114" s="32"/>
      <c r="C114" s="117" t="s">
        <v>164</v>
      </c>
      <c r="D114" s="158"/>
      <c r="E114" s="158"/>
      <c r="F114" s="158"/>
      <c r="G114" s="158"/>
      <c r="H114" s="158"/>
      <c r="I114" s="158"/>
      <c r="J114" s="18"/>
      <c r="K114" s="18"/>
      <c r="L114" s="18"/>
      <c r="M114" s="18"/>
    </row>
    <row r="115" spans="1:16">
      <c r="A115" s="14"/>
      <c r="B115" s="124"/>
      <c r="C115" s="117" t="s">
        <v>165</v>
      </c>
      <c r="D115" s="191" t="s">
        <v>8</v>
      </c>
      <c r="E115" s="191"/>
      <c r="F115" s="192">
        <v>3</v>
      </c>
      <c r="G115" s="192"/>
      <c r="H115" s="193"/>
      <c r="I115" s="193"/>
      <c r="J115" s="195">
        <f>$F115*H115</f>
        <v>0</v>
      </c>
      <c r="K115" s="195"/>
      <c r="L115" s="195"/>
    </row>
    <row r="116" spans="1:16">
      <c r="A116" s="15"/>
      <c r="B116" s="31"/>
      <c r="C116" s="43"/>
      <c r="D116" s="177" t="s">
        <v>167</v>
      </c>
      <c r="E116" s="178"/>
      <c r="F116" s="178"/>
      <c r="G116" s="178"/>
      <c r="H116" s="178"/>
      <c r="I116" s="178"/>
      <c r="J116" s="179">
        <f>SUM(J115)</f>
        <v>0</v>
      </c>
      <c r="K116" s="179"/>
      <c r="L116" s="179"/>
    </row>
    <row r="117" spans="1:16">
      <c r="A117" s="14"/>
      <c r="B117" s="124"/>
      <c r="C117" s="133"/>
      <c r="D117" s="159"/>
      <c r="E117" s="160"/>
      <c r="F117" s="160"/>
      <c r="G117" s="160"/>
      <c r="H117" s="160"/>
      <c r="I117" s="160"/>
      <c r="J117" s="122"/>
      <c r="K117" s="122"/>
      <c r="L117" s="122"/>
    </row>
    <row r="118" spans="1:16">
      <c r="A118" s="7">
        <v>11</v>
      </c>
      <c r="B118" s="214" t="s">
        <v>173</v>
      </c>
      <c r="C118" s="214"/>
      <c r="D118" s="197"/>
      <c r="E118" s="197"/>
      <c r="F118" s="197"/>
      <c r="G118" s="197"/>
      <c r="H118" s="197"/>
      <c r="I118" s="197"/>
      <c r="J118" s="198"/>
      <c r="K118" s="198"/>
      <c r="L118" s="198"/>
    </row>
    <row r="119" spans="1:16" ht="27.6">
      <c r="A119" s="116">
        <v>1</v>
      </c>
      <c r="B119" s="32"/>
      <c r="C119" s="117" t="s">
        <v>174</v>
      </c>
      <c r="D119" s="180" t="s">
        <v>74</v>
      </c>
      <c r="E119" s="180"/>
      <c r="F119" s="181">
        <v>76.099999999999994</v>
      </c>
      <c r="G119" s="181"/>
      <c r="H119" s="182"/>
      <c r="I119" s="182"/>
      <c r="J119" s="186">
        <f>$F119*H119</f>
        <v>0</v>
      </c>
      <c r="K119" s="186"/>
      <c r="L119" s="186"/>
    </row>
    <row r="120" spans="1:16">
      <c r="A120" s="15"/>
      <c r="B120" s="31"/>
      <c r="C120" s="43"/>
      <c r="D120" s="177" t="s">
        <v>173</v>
      </c>
      <c r="E120" s="178"/>
      <c r="F120" s="178"/>
      <c r="G120" s="178"/>
      <c r="H120" s="178"/>
      <c r="I120" s="178"/>
      <c r="J120" s="179">
        <f>SUM(J119)</f>
        <v>0</v>
      </c>
      <c r="K120" s="179"/>
      <c r="L120" s="179"/>
    </row>
    <row r="121" spans="1:16">
      <c r="A121" s="119"/>
      <c r="B121" s="32"/>
      <c r="C121" s="76"/>
      <c r="D121" s="94"/>
      <c r="E121" s="95"/>
      <c r="F121" s="95"/>
      <c r="G121" s="95"/>
      <c r="H121" s="95"/>
      <c r="I121" s="95"/>
      <c r="J121" s="134"/>
      <c r="K121" s="134"/>
      <c r="L121" s="134"/>
    </row>
    <row r="122" spans="1:16">
      <c r="A122" s="14"/>
      <c r="B122" s="124"/>
      <c r="C122" s="133"/>
      <c r="D122" s="115"/>
      <c r="E122" s="118"/>
      <c r="F122" s="118"/>
      <c r="G122" s="118"/>
      <c r="H122" s="118"/>
      <c r="I122" s="118"/>
      <c r="J122" s="122"/>
      <c r="K122" s="122"/>
      <c r="L122" s="122"/>
    </row>
    <row r="123" spans="1:16">
      <c r="A123" s="222" t="s">
        <v>71</v>
      </c>
      <c r="B123" s="222"/>
      <c r="C123" s="222"/>
      <c r="D123" s="222"/>
      <c r="E123" s="222"/>
      <c r="F123" s="222"/>
      <c r="G123" s="222"/>
      <c r="H123" s="222"/>
      <c r="I123" s="222"/>
      <c r="J123" s="222"/>
      <c r="K123" s="222"/>
      <c r="L123" s="222"/>
    </row>
    <row r="124" spans="1:16">
      <c r="A124" s="34"/>
      <c r="B124" s="35"/>
      <c r="C124" s="58"/>
      <c r="D124" s="28"/>
      <c r="E124" s="28"/>
      <c r="F124" s="28"/>
      <c r="G124" s="28"/>
      <c r="H124" s="28"/>
      <c r="I124" s="28"/>
      <c r="J124" s="36"/>
      <c r="K124" s="36"/>
      <c r="L124" s="36"/>
    </row>
    <row r="125" spans="1:16">
      <c r="A125" s="34"/>
      <c r="B125" s="35"/>
      <c r="C125" s="66"/>
      <c r="D125" s="96"/>
      <c r="E125" s="96"/>
      <c r="F125" s="96"/>
      <c r="G125" s="55"/>
      <c r="H125" s="55"/>
      <c r="I125" s="55"/>
      <c r="J125" s="55"/>
      <c r="K125" s="36"/>
      <c r="L125" s="36"/>
    </row>
    <row r="126" spans="1:16">
      <c r="A126" s="225" t="s">
        <v>61</v>
      </c>
      <c r="B126" s="225"/>
      <c r="C126" s="225"/>
      <c r="D126" s="225"/>
      <c r="E126" s="225"/>
      <c r="F126" s="225"/>
      <c r="G126" s="225"/>
      <c r="H126" s="225"/>
      <c r="I126" s="225"/>
      <c r="J126" s="225"/>
      <c r="K126" s="54"/>
      <c r="L126" s="54"/>
    </row>
    <row r="127" spans="1:16">
      <c r="A127" s="49"/>
      <c r="B127" s="50" t="s">
        <v>10</v>
      </c>
      <c r="C127" s="51" t="s">
        <v>60</v>
      </c>
      <c r="D127" s="52"/>
      <c r="E127" s="52"/>
      <c r="F127" s="52"/>
      <c r="G127" s="223">
        <f>J28</f>
        <v>0</v>
      </c>
      <c r="H127" s="223"/>
      <c r="I127" s="223"/>
      <c r="J127" s="223"/>
      <c r="K127" s="223"/>
      <c r="L127" s="223"/>
    </row>
    <row r="128" spans="1:16" s="10" customFormat="1">
      <c r="A128" s="34"/>
      <c r="B128" s="35" t="s">
        <v>11</v>
      </c>
      <c r="C128" s="57" t="s">
        <v>7</v>
      </c>
      <c r="D128" s="28"/>
      <c r="E128" s="28"/>
      <c r="F128" s="28"/>
      <c r="G128" s="224">
        <f>J36</f>
        <v>0</v>
      </c>
      <c r="H128" s="224"/>
      <c r="I128" s="224"/>
      <c r="J128" s="224"/>
      <c r="K128" s="224"/>
      <c r="L128" s="224"/>
      <c r="O128" s="136"/>
      <c r="P128" s="136"/>
    </row>
    <row r="129" spans="1:16" s="10" customFormat="1">
      <c r="A129" s="26"/>
      <c r="B129" s="37" t="s">
        <v>12</v>
      </c>
      <c r="C129" s="38" t="s">
        <v>141</v>
      </c>
      <c r="D129" s="26"/>
      <c r="E129" s="26"/>
      <c r="F129" s="26"/>
      <c r="G129" s="224">
        <f>J48</f>
        <v>0</v>
      </c>
      <c r="H129" s="224"/>
      <c r="I129" s="224"/>
      <c r="J129" s="224"/>
      <c r="K129" s="224"/>
      <c r="L129" s="224"/>
      <c r="O129" s="136"/>
      <c r="P129" s="136"/>
    </row>
    <row r="130" spans="1:16" s="10" customFormat="1">
      <c r="A130" s="26"/>
      <c r="B130" s="37" t="s">
        <v>13</v>
      </c>
      <c r="C130" s="38" t="s">
        <v>145</v>
      </c>
      <c r="D130" s="26"/>
      <c r="E130" s="26"/>
      <c r="F130" s="26"/>
      <c r="G130" s="224">
        <f>J53</f>
        <v>0</v>
      </c>
      <c r="H130" s="224"/>
      <c r="I130" s="224"/>
      <c r="J130" s="224"/>
      <c r="K130" s="224"/>
      <c r="L130" s="224"/>
      <c r="O130" s="136"/>
      <c r="P130" s="136"/>
    </row>
    <row r="131" spans="1:16" s="10" customFormat="1">
      <c r="A131" s="26"/>
      <c r="B131" s="37" t="s">
        <v>14</v>
      </c>
      <c r="C131" s="38" t="s">
        <v>151</v>
      </c>
      <c r="D131" s="26"/>
      <c r="E131" s="26"/>
      <c r="F131" s="26"/>
      <c r="G131" s="224">
        <f>J59</f>
        <v>0</v>
      </c>
      <c r="H131" s="224"/>
      <c r="I131" s="224"/>
      <c r="J131" s="224"/>
      <c r="K131" s="224"/>
      <c r="L131" s="224"/>
      <c r="O131" s="136"/>
      <c r="P131" s="136"/>
    </row>
    <row r="132" spans="1:16" s="10" customFormat="1">
      <c r="A132" s="27"/>
      <c r="B132" s="46" t="s">
        <v>15</v>
      </c>
      <c r="C132" s="47" t="s">
        <v>154</v>
      </c>
      <c r="D132" s="27"/>
      <c r="E132" s="27"/>
      <c r="F132" s="27"/>
      <c r="G132" s="221">
        <f>J65</f>
        <v>0</v>
      </c>
      <c r="H132" s="221"/>
      <c r="I132" s="221"/>
      <c r="J132" s="221"/>
      <c r="K132" s="221"/>
      <c r="L132" s="221"/>
      <c r="O132" s="136"/>
      <c r="P132" s="136"/>
    </row>
    <row r="133" spans="1:16" s="10" customFormat="1">
      <c r="A133" s="27"/>
      <c r="B133" s="46" t="s">
        <v>18</v>
      </c>
      <c r="C133" s="47" t="s">
        <v>40</v>
      </c>
      <c r="D133" s="27"/>
      <c r="E133" s="27"/>
      <c r="F133" s="27"/>
      <c r="G133" s="221">
        <f>J79</f>
        <v>0</v>
      </c>
      <c r="H133" s="221"/>
      <c r="I133" s="221"/>
      <c r="J133" s="221"/>
      <c r="K133" s="221"/>
      <c r="L133" s="221"/>
      <c r="O133" s="136"/>
      <c r="P133" s="136"/>
    </row>
    <row r="134" spans="1:16" s="10" customFormat="1">
      <c r="A134" s="27"/>
      <c r="B134" s="46" t="s">
        <v>56</v>
      </c>
      <c r="C134" s="47" t="s">
        <v>45</v>
      </c>
      <c r="D134" s="27"/>
      <c r="E134" s="27"/>
      <c r="F134" s="27"/>
      <c r="G134" s="221">
        <f>J100</f>
        <v>0</v>
      </c>
      <c r="H134" s="221"/>
      <c r="I134" s="221"/>
      <c r="J134" s="221"/>
      <c r="K134" s="221"/>
      <c r="L134" s="221"/>
      <c r="O134" s="136"/>
      <c r="P134" s="136"/>
    </row>
    <row r="135" spans="1:16" s="10" customFormat="1">
      <c r="A135" s="27"/>
      <c r="B135" s="46" t="s">
        <v>57</v>
      </c>
      <c r="C135" s="47" t="s">
        <v>176</v>
      </c>
      <c r="D135" s="27"/>
      <c r="E135" s="27"/>
      <c r="F135" s="27"/>
      <c r="G135" s="221">
        <f>J106</f>
        <v>0</v>
      </c>
      <c r="H135" s="221"/>
      <c r="I135" s="221"/>
      <c r="J135" s="221"/>
      <c r="K135" s="221"/>
      <c r="L135" s="221"/>
      <c r="O135" s="136"/>
      <c r="P135" s="136"/>
    </row>
    <row r="136" spans="1:16" s="10" customFormat="1">
      <c r="A136" s="27"/>
      <c r="B136" s="46" t="s">
        <v>58</v>
      </c>
      <c r="C136" s="47" t="s">
        <v>159</v>
      </c>
      <c r="D136" s="27"/>
      <c r="E136" s="27"/>
      <c r="F136" s="27"/>
      <c r="G136" s="221">
        <f>J116</f>
        <v>0</v>
      </c>
      <c r="H136" s="221"/>
      <c r="I136" s="221"/>
      <c r="J136" s="221"/>
      <c r="K136" s="221"/>
      <c r="L136" s="221"/>
      <c r="O136" s="136"/>
      <c r="P136" s="136"/>
    </row>
    <row r="137" spans="1:16" s="10" customFormat="1">
      <c r="A137" s="39"/>
      <c r="B137" s="40" t="s">
        <v>59</v>
      </c>
      <c r="C137" s="41" t="s">
        <v>173</v>
      </c>
      <c r="D137" s="39"/>
      <c r="E137" s="39"/>
      <c r="F137" s="39"/>
      <c r="G137" s="226">
        <f>J120</f>
        <v>0</v>
      </c>
      <c r="H137" s="226"/>
      <c r="I137" s="226"/>
      <c r="J137" s="226"/>
      <c r="K137" s="226"/>
      <c r="L137" s="226"/>
      <c r="O137" s="136"/>
      <c r="P137" s="136"/>
    </row>
    <row r="138" spans="1:16" s="10" customFormat="1">
      <c r="A138" s="26"/>
      <c r="B138" s="37"/>
      <c r="C138" s="42"/>
      <c r="D138" s="229" t="s">
        <v>16</v>
      </c>
      <c r="E138" s="229"/>
      <c r="F138" s="229"/>
      <c r="G138" s="232">
        <f>SUM(G127:G137)</f>
        <v>0</v>
      </c>
      <c r="H138" s="232"/>
      <c r="I138" s="232"/>
      <c r="J138" s="232"/>
      <c r="K138" s="232"/>
      <c r="L138" s="232"/>
      <c r="O138" s="136"/>
      <c r="P138" s="136"/>
    </row>
    <row r="139" spans="1:16" s="10" customFormat="1">
      <c r="A139" s="26"/>
      <c r="B139" s="37"/>
      <c r="C139" s="42"/>
      <c r="D139" s="67" t="s">
        <v>19</v>
      </c>
      <c r="E139" s="230">
        <v>0.25</v>
      </c>
      <c r="F139" s="230"/>
      <c r="G139" s="232">
        <f>E139*G138</f>
        <v>0</v>
      </c>
      <c r="H139" s="232"/>
      <c r="I139" s="232"/>
      <c r="J139" s="232"/>
      <c r="K139" s="232"/>
      <c r="L139" s="232"/>
      <c r="O139" s="136"/>
      <c r="P139" s="136"/>
    </row>
    <row r="140" spans="1:16" s="10" customFormat="1">
      <c r="A140" s="26"/>
      <c r="B140" s="37"/>
      <c r="C140" s="231" t="s">
        <v>17</v>
      </c>
      <c r="D140" s="231"/>
      <c r="E140" s="231"/>
      <c r="F140" s="231"/>
      <c r="G140" s="233">
        <f>G139+G138</f>
        <v>0</v>
      </c>
      <c r="H140" s="233"/>
      <c r="I140" s="233"/>
      <c r="J140" s="233"/>
      <c r="K140" s="233"/>
      <c r="L140" s="233"/>
      <c r="O140" s="136"/>
      <c r="P140" s="136"/>
    </row>
    <row r="141" spans="1:16" s="10" customFormat="1">
      <c r="A141" s="26"/>
      <c r="B141" s="37"/>
      <c r="C141" s="42"/>
      <c r="D141" s="48"/>
      <c r="E141" s="48"/>
      <c r="F141" s="48"/>
      <c r="G141" s="26"/>
      <c r="H141" s="26"/>
      <c r="I141" s="26"/>
      <c r="J141" s="26"/>
      <c r="K141" s="26"/>
      <c r="L141" s="26"/>
      <c r="O141" s="136"/>
      <c r="P141" s="136"/>
    </row>
    <row r="142" spans="1:16" s="10" customFormat="1">
      <c r="A142" s="11"/>
      <c r="B142" s="32"/>
      <c r="C142" s="33"/>
      <c r="D142" s="56"/>
      <c r="E142" s="56"/>
      <c r="F142" s="56"/>
      <c r="G142" s="56"/>
      <c r="H142" s="56"/>
      <c r="I142" s="56"/>
      <c r="J142" s="11"/>
      <c r="K142" s="11"/>
      <c r="L142" s="11"/>
      <c r="O142" s="136"/>
      <c r="P142" s="136"/>
    </row>
    <row r="143" spans="1:16" s="10" customFormat="1">
      <c r="A143" s="11"/>
      <c r="B143" s="32"/>
      <c r="C143" s="33"/>
      <c r="D143" s="227"/>
      <c r="E143" s="228"/>
      <c r="F143" s="228"/>
      <c r="G143" s="228"/>
      <c r="H143" s="228"/>
      <c r="I143" s="228"/>
      <c r="J143" s="11"/>
      <c r="K143" s="11"/>
      <c r="L143" s="11"/>
      <c r="O143" s="136"/>
      <c r="P143" s="136"/>
    </row>
    <row r="144" spans="1:16" s="10" customFormat="1" ht="25.5" customHeight="1">
      <c r="A144" s="11"/>
      <c r="B144" s="32"/>
      <c r="C144" s="33"/>
      <c r="D144" s="227"/>
      <c r="E144" s="228"/>
      <c r="F144" s="228"/>
      <c r="G144" s="228"/>
      <c r="H144" s="228"/>
      <c r="I144" s="228"/>
      <c r="J144" s="11"/>
      <c r="K144" s="11"/>
      <c r="L144" s="11"/>
      <c r="O144" s="136"/>
      <c r="P144" s="136"/>
    </row>
    <row r="145" spans="1:16" s="10" customFormat="1">
      <c r="A145" s="11"/>
      <c r="B145" s="32"/>
      <c r="C145" s="33"/>
      <c r="D145" s="227"/>
      <c r="E145" s="228"/>
      <c r="F145" s="228"/>
      <c r="G145" s="228"/>
      <c r="H145" s="228"/>
      <c r="I145" s="228"/>
      <c r="J145" s="11"/>
      <c r="K145" s="11"/>
      <c r="L145" s="11"/>
      <c r="O145" s="136"/>
      <c r="P145" s="136"/>
    </row>
    <row r="146" spans="1:16" s="10" customFormat="1">
      <c r="A146" s="11"/>
      <c r="B146" s="32"/>
      <c r="C146" s="33"/>
      <c r="D146" s="227"/>
      <c r="E146" s="228"/>
      <c r="F146" s="228"/>
      <c r="G146" s="228"/>
      <c r="H146" s="228"/>
      <c r="I146" s="228"/>
      <c r="J146" s="11"/>
      <c r="K146" s="11"/>
      <c r="L146" s="11"/>
      <c r="O146" s="136"/>
      <c r="P146" s="136"/>
    </row>
    <row r="147" spans="1:16" s="10" customFormat="1">
      <c r="A147" s="11"/>
      <c r="B147" s="32"/>
      <c r="C147" s="33"/>
      <c r="D147" s="65"/>
      <c r="E147" s="65"/>
      <c r="F147" s="65"/>
      <c r="G147" s="65"/>
      <c r="H147" s="65"/>
      <c r="I147" s="65"/>
      <c r="J147" s="11"/>
      <c r="K147" s="11"/>
      <c r="L147" s="11"/>
      <c r="O147" s="136"/>
      <c r="P147" s="136"/>
    </row>
    <row r="148" spans="1:16" s="10" customFormat="1">
      <c r="A148" s="11"/>
      <c r="B148" s="32"/>
      <c r="C148" s="33"/>
      <c r="D148" s="65"/>
      <c r="E148" s="65"/>
      <c r="F148" s="65"/>
      <c r="G148" s="65"/>
      <c r="H148" s="65"/>
      <c r="I148" s="65"/>
      <c r="J148" s="11"/>
      <c r="K148" s="11"/>
      <c r="L148" s="11"/>
      <c r="O148" s="136"/>
      <c r="P148" s="136"/>
    </row>
    <row r="149" spans="1:16" s="10" customFormat="1">
      <c r="A149" s="2"/>
      <c r="B149" s="4"/>
      <c r="C149" s="3"/>
      <c r="D149" s="2"/>
      <c r="E149" s="2"/>
      <c r="F149" s="2"/>
      <c r="G149" s="2"/>
      <c r="H149" s="2"/>
      <c r="I149" s="2"/>
      <c r="J149" s="2"/>
      <c r="K149" s="2"/>
      <c r="L149" s="2"/>
      <c r="O149" s="136"/>
      <c r="P149" s="136"/>
    </row>
    <row r="150" spans="1:16" s="10" customFormat="1">
      <c r="A150" s="2"/>
      <c r="B150" s="4"/>
      <c r="C150" s="3"/>
      <c r="D150" s="2"/>
      <c r="E150" s="2"/>
      <c r="F150" s="2"/>
      <c r="G150" s="2"/>
      <c r="H150" s="2"/>
      <c r="I150" s="2"/>
      <c r="J150" s="2"/>
      <c r="K150" s="2"/>
      <c r="L150" s="2"/>
      <c r="O150" s="136"/>
      <c r="P150" s="136"/>
    </row>
    <row r="151" spans="1:16" s="10" customFormat="1">
      <c r="A151" s="2"/>
      <c r="B151" s="4"/>
      <c r="C151" s="3"/>
      <c r="D151" s="2"/>
      <c r="E151" s="2"/>
      <c r="F151" s="2"/>
      <c r="G151" s="2"/>
      <c r="H151" s="2"/>
      <c r="I151" s="2"/>
      <c r="J151" s="2"/>
      <c r="K151" s="2"/>
      <c r="L151" s="2"/>
      <c r="O151" s="136"/>
      <c r="P151" s="136"/>
    </row>
    <row r="152" spans="1:16" s="10" customFormat="1">
      <c r="A152" s="2"/>
      <c r="B152" s="4"/>
      <c r="C152" s="3"/>
      <c r="D152" s="2"/>
      <c r="E152" s="2"/>
      <c r="F152" s="2"/>
      <c r="G152" s="2"/>
      <c r="H152" s="2"/>
      <c r="I152" s="2"/>
      <c r="J152" s="2"/>
      <c r="K152" s="2"/>
      <c r="L152" s="2"/>
      <c r="O152" s="136"/>
      <c r="P152" s="136"/>
    </row>
  </sheetData>
  <mergeCells count="382">
    <mergeCell ref="D119:E119"/>
    <mergeCell ref="F119:G119"/>
    <mergeCell ref="H119:I119"/>
    <mergeCell ref="J119:L119"/>
    <mergeCell ref="D120:I120"/>
    <mergeCell ref="J120:L120"/>
    <mergeCell ref="B118:C118"/>
    <mergeCell ref="D118:E118"/>
    <mergeCell ref="F118:G118"/>
    <mergeCell ref="H118:I118"/>
    <mergeCell ref="J118:L118"/>
    <mergeCell ref="D24:E24"/>
    <mergeCell ref="F24:G24"/>
    <mergeCell ref="H24:I24"/>
    <mergeCell ref="J24:L24"/>
    <mergeCell ref="D63:E63"/>
    <mergeCell ref="F63:G63"/>
    <mergeCell ref="H63:I63"/>
    <mergeCell ref="J63:L63"/>
    <mergeCell ref="D47:E47"/>
    <mergeCell ref="F47:G47"/>
    <mergeCell ref="H47:I47"/>
    <mergeCell ref="J47:L47"/>
    <mergeCell ref="H43:I43"/>
    <mergeCell ref="J43:L43"/>
    <mergeCell ref="D36:I36"/>
    <mergeCell ref="J36:L36"/>
    <mergeCell ref="D28:I28"/>
    <mergeCell ref="J28:L28"/>
    <mergeCell ref="D45:E45"/>
    <mergeCell ref="F45:G45"/>
    <mergeCell ref="H45:I45"/>
    <mergeCell ref="J45:L45"/>
    <mergeCell ref="D53:I53"/>
    <mergeCell ref="J53:L53"/>
    <mergeCell ref="D25:E25"/>
    <mergeCell ref="F25:G25"/>
    <mergeCell ref="H25:I25"/>
    <mergeCell ref="J25:L25"/>
    <mergeCell ref="D26:E26"/>
    <mergeCell ref="F26:G26"/>
    <mergeCell ref="H26:I26"/>
    <mergeCell ref="J26:L26"/>
    <mergeCell ref="F67:G67"/>
    <mergeCell ref="D38:E38"/>
    <mergeCell ref="F38:G38"/>
    <mergeCell ref="H38:I38"/>
    <mergeCell ref="J38:L38"/>
    <mergeCell ref="H70:I70"/>
    <mergeCell ref="D68:E68"/>
    <mergeCell ref="F68:G68"/>
    <mergeCell ref="H68:I68"/>
    <mergeCell ref="J68:L68"/>
    <mergeCell ref="D69:E69"/>
    <mergeCell ref="F69:G69"/>
    <mergeCell ref="H69:I69"/>
    <mergeCell ref="J69:L69"/>
    <mergeCell ref="J70:L70"/>
    <mergeCell ref="G136:L136"/>
    <mergeCell ref="G137:L137"/>
    <mergeCell ref="D146:I146"/>
    <mergeCell ref="D138:F138"/>
    <mergeCell ref="E139:F139"/>
    <mergeCell ref="C140:F140"/>
    <mergeCell ref="D143:I143"/>
    <mergeCell ref="D144:I144"/>
    <mergeCell ref="D145:I145"/>
    <mergeCell ref="G138:L138"/>
    <mergeCell ref="G139:L139"/>
    <mergeCell ref="G140:L140"/>
    <mergeCell ref="G135:L135"/>
    <mergeCell ref="D103:E103"/>
    <mergeCell ref="F103:G103"/>
    <mergeCell ref="H103:I103"/>
    <mergeCell ref="J103:L103"/>
    <mergeCell ref="D106:I106"/>
    <mergeCell ref="J106:L106"/>
    <mergeCell ref="A123:L123"/>
    <mergeCell ref="G127:L127"/>
    <mergeCell ref="G128:L128"/>
    <mergeCell ref="G129:L129"/>
    <mergeCell ref="G130:L130"/>
    <mergeCell ref="G131:L131"/>
    <mergeCell ref="G132:L132"/>
    <mergeCell ref="A126:J126"/>
    <mergeCell ref="G133:L133"/>
    <mergeCell ref="G134:L134"/>
    <mergeCell ref="B108:C108"/>
    <mergeCell ref="D108:E108"/>
    <mergeCell ref="F108:G108"/>
    <mergeCell ref="H108:I108"/>
    <mergeCell ref="J108:L108"/>
    <mergeCell ref="D115:E115"/>
    <mergeCell ref="D105:E105"/>
    <mergeCell ref="B102:C102"/>
    <mergeCell ref="D102:E102"/>
    <mergeCell ref="F102:G102"/>
    <mergeCell ref="H102:I102"/>
    <mergeCell ref="J102:L102"/>
    <mergeCell ref="D104:E104"/>
    <mergeCell ref="F104:G104"/>
    <mergeCell ref="H104:I104"/>
    <mergeCell ref="J104:L104"/>
    <mergeCell ref="D86:E86"/>
    <mergeCell ref="F86:G86"/>
    <mergeCell ref="H86:I86"/>
    <mergeCell ref="J86:L86"/>
    <mergeCell ref="D98:E98"/>
    <mergeCell ref="F98:G98"/>
    <mergeCell ref="H98:I98"/>
    <mergeCell ref="J98:L98"/>
    <mergeCell ref="D100:I100"/>
    <mergeCell ref="J100:L100"/>
    <mergeCell ref="D95:E95"/>
    <mergeCell ref="F95:G95"/>
    <mergeCell ref="H95:I95"/>
    <mergeCell ref="J95:L95"/>
    <mergeCell ref="D90:E90"/>
    <mergeCell ref="F90:G90"/>
    <mergeCell ref="H90:I90"/>
    <mergeCell ref="J90:L90"/>
    <mergeCell ref="D91:E91"/>
    <mergeCell ref="F91:G91"/>
    <mergeCell ref="H91:I91"/>
    <mergeCell ref="J91:L91"/>
    <mergeCell ref="D92:E92"/>
    <mergeCell ref="F92:G92"/>
    <mergeCell ref="D84:E84"/>
    <mergeCell ref="F84:G84"/>
    <mergeCell ref="H84:I84"/>
    <mergeCell ref="J84:L84"/>
    <mergeCell ref="D85:E85"/>
    <mergeCell ref="F85:G85"/>
    <mergeCell ref="H85:I85"/>
    <mergeCell ref="J85:L85"/>
    <mergeCell ref="J83:L83"/>
    <mergeCell ref="J73:L73"/>
    <mergeCell ref="D73:E73"/>
    <mergeCell ref="H73:I73"/>
    <mergeCell ref="H72:I72"/>
    <mergeCell ref="J72:L72"/>
    <mergeCell ref="D72:E72"/>
    <mergeCell ref="F72:G72"/>
    <mergeCell ref="J81:L81"/>
    <mergeCell ref="F81:G81"/>
    <mergeCell ref="D81:E81"/>
    <mergeCell ref="D80:E80"/>
    <mergeCell ref="F80:G80"/>
    <mergeCell ref="H80:I80"/>
    <mergeCell ref="J80:L80"/>
    <mergeCell ref="D75:E75"/>
    <mergeCell ref="D79:I79"/>
    <mergeCell ref="J79:L79"/>
    <mergeCell ref="F75:G75"/>
    <mergeCell ref="H75:I75"/>
    <mergeCell ref="J75:L75"/>
    <mergeCell ref="F105:G105"/>
    <mergeCell ref="H105:I105"/>
    <mergeCell ref="J105:L105"/>
    <mergeCell ref="D33:E33"/>
    <mergeCell ref="F33:G33"/>
    <mergeCell ref="H33:I33"/>
    <mergeCell ref="J33:L33"/>
    <mergeCell ref="B30:C30"/>
    <mergeCell ref="D30:E30"/>
    <mergeCell ref="F30:G30"/>
    <mergeCell ref="H30:I30"/>
    <mergeCell ref="J30:L30"/>
    <mergeCell ref="D32:E32"/>
    <mergeCell ref="F32:G32"/>
    <mergeCell ref="H32:I32"/>
    <mergeCell ref="J32:L32"/>
    <mergeCell ref="D31:E31"/>
    <mergeCell ref="F31:G31"/>
    <mergeCell ref="H31:I31"/>
    <mergeCell ref="J31:L31"/>
    <mergeCell ref="D94:E94"/>
    <mergeCell ref="F94:G94"/>
    <mergeCell ref="H94:I94"/>
    <mergeCell ref="J94:L94"/>
    <mergeCell ref="F22:G22"/>
    <mergeCell ref="H22:I22"/>
    <mergeCell ref="J22:L22"/>
    <mergeCell ref="D23:E23"/>
    <mergeCell ref="F23:G23"/>
    <mergeCell ref="D18:E18"/>
    <mergeCell ref="F18:G18"/>
    <mergeCell ref="H18:I18"/>
    <mergeCell ref="J18:L18"/>
    <mergeCell ref="D19:E19"/>
    <mergeCell ref="F19:G19"/>
    <mergeCell ref="H19:I19"/>
    <mergeCell ref="J19:L19"/>
    <mergeCell ref="D20:E20"/>
    <mergeCell ref="F20:G20"/>
    <mergeCell ref="H20:I20"/>
    <mergeCell ref="J20:L20"/>
    <mergeCell ref="H23:I23"/>
    <mergeCell ref="J23:L23"/>
    <mergeCell ref="D21:E21"/>
    <mergeCell ref="F21:G21"/>
    <mergeCell ref="B38:C38"/>
    <mergeCell ref="D48:I48"/>
    <mergeCell ref="J48:L48"/>
    <mergeCell ref="D41:E41"/>
    <mergeCell ref="F41:G41"/>
    <mergeCell ref="H41:I41"/>
    <mergeCell ref="J41:L41"/>
    <mergeCell ref="D42:E42"/>
    <mergeCell ref="F42:G42"/>
    <mergeCell ref="H42:I42"/>
    <mergeCell ref="J42:L42"/>
    <mergeCell ref="D43:E43"/>
    <mergeCell ref="F43:G43"/>
    <mergeCell ref="D46:E46"/>
    <mergeCell ref="F46:G46"/>
    <mergeCell ref="H46:I46"/>
    <mergeCell ref="J46:L46"/>
    <mergeCell ref="B81:C81"/>
    <mergeCell ref="D70:E70"/>
    <mergeCell ref="F70:G70"/>
    <mergeCell ref="B67:C67"/>
    <mergeCell ref="D67:E67"/>
    <mergeCell ref="H67:I67"/>
    <mergeCell ref="J67:L67"/>
    <mergeCell ref="D71:E71"/>
    <mergeCell ref="F71:G71"/>
    <mergeCell ref="H71:I71"/>
    <mergeCell ref="F77:G77"/>
    <mergeCell ref="H77:I77"/>
    <mergeCell ref="J77:L77"/>
    <mergeCell ref="D78:E78"/>
    <mergeCell ref="F78:G78"/>
    <mergeCell ref="H78:I78"/>
    <mergeCell ref="J78:L78"/>
    <mergeCell ref="H81:I81"/>
    <mergeCell ref="J71:L71"/>
    <mergeCell ref="D74:E74"/>
    <mergeCell ref="F74:G74"/>
    <mergeCell ref="H74:I74"/>
    <mergeCell ref="J74:L74"/>
    <mergeCell ref="F73:G73"/>
    <mergeCell ref="A4:A5"/>
    <mergeCell ref="B4:B5"/>
    <mergeCell ref="C4:C5"/>
    <mergeCell ref="D4:E5"/>
    <mergeCell ref="F4:G5"/>
    <mergeCell ref="H4:I5"/>
    <mergeCell ref="D83:E83"/>
    <mergeCell ref="F83:G83"/>
    <mergeCell ref="H83:I83"/>
    <mergeCell ref="D8:E8"/>
    <mergeCell ref="F8:G8"/>
    <mergeCell ref="H8:I8"/>
    <mergeCell ref="D10:E10"/>
    <mergeCell ref="F10:G10"/>
    <mergeCell ref="H10:I10"/>
    <mergeCell ref="D7:E7"/>
    <mergeCell ref="F7:G7"/>
    <mergeCell ref="H7:I7"/>
    <mergeCell ref="D16:E16"/>
    <mergeCell ref="F16:G16"/>
    <mergeCell ref="H16:I16"/>
    <mergeCell ref="D17:E17"/>
    <mergeCell ref="F17:G17"/>
    <mergeCell ref="H17:I17"/>
    <mergeCell ref="H92:I92"/>
    <mergeCell ref="J92:L92"/>
    <mergeCell ref="J4:L5"/>
    <mergeCell ref="J8:L8"/>
    <mergeCell ref="J10:L10"/>
    <mergeCell ref="J7:L7"/>
    <mergeCell ref="J16:L16"/>
    <mergeCell ref="J17:L17"/>
    <mergeCell ref="D14:E14"/>
    <mergeCell ref="F14:G14"/>
    <mergeCell ref="H14:I14"/>
    <mergeCell ref="J14:L14"/>
    <mergeCell ref="D15:E15"/>
    <mergeCell ref="F15:G15"/>
    <mergeCell ref="H15:I15"/>
    <mergeCell ref="J15:L15"/>
    <mergeCell ref="J13:L13"/>
    <mergeCell ref="D11:E11"/>
    <mergeCell ref="F11:G11"/>
    <mergeCell ref="H11:I11"/>
    <mergeCell ref="J11:L11"/>
    <mergeCell ref="H21:I21"/>
    <mergeCell ref="J21:L21"/>
    <mergeCell ref="D22:E22"/>
    <mergeCell ref="B50:C50"/>
    <mergeCell ref="D50:E50"/>
    <mergeCell ref="F50:G50"/>
    <mergeCell ref="H50:I50"/>
    <mergeCell ref="J50:L50"/>
    <mergeCell ref="D9:E9"/>
    <mergeCell ref="F9:G9"/>
    <mergeCell ref="H9:I9"/>
    <mergeCell ref="J9:L9"/>
    <mergeCell ref="D34:E34"/>
    <mergeCell ref="F34:G34"/>
    <mergeCell ref="H34:I34"/>
    <mergeCell ref="J34:L34"/>
    <mergeCell ref="D35:E35"/>
    <mergeCell ref="F35:G35"/>
    <mergeCell ref="H35:I35"/>
    <mergeCell ref="J35:L35"/>
    <mergeCell ref="D12:E12"/>
    <mergeCell ref="F12:G12"/>
    <mergeCell ref="H12:I12"/>
    <mergeCell ref="J12:L12"/>
    <mergeCell ref="D13:E13"/>
    <mergeCell ref="F13:G13"/>
    <mergeCell ref="H13:I13"/>
    <mergeCell ref="B61:C61"/>
    <mergeCell ref="D61:E61"/>
    <mergeCell ref="F61:G61"/>
    <mergeCell ref="H61:I61"/>
    <mergeCell ref="J61:L61"/>
    <mergeCell ref="B55:C55"/>
    <mergeCell ref="D55:E55"/>
    <mergeCell ref="F55:G55"/>
    <mergeCell ref="H55:I55"/>
    <mergeCell ref="J55:L55"/>
    <mergeCell ref="D57:E57"/>
    <mergeCell ref="F57:G57"/>
    <mergeCell ref="H57:I57"/>
    <mergeCell ref="J57:L57"/>
    <mergeCell ref="D58:E58"/>
    <mergeCell ref="F58:G58"/>
    <mergeCell ref="H58:I58"/>
    <mergeCell ref="J58:L58"/>
    <mergeCell ref="D59:I59"/>
    <mergeCell ref="J59:L59"/>
    <mergeCell ref="D51:E51"/>
    <mergeCell ref="F51:G51"/>
    <mergeCell ref="H51:I51"/>
    <mergeCell ref="J51:L51"/>
    <mergeCell ref="D52:E52"/>
    <mergeCell ref="F52:G52"/>
    <mergeCell ref="H52:I52"/>
    <mergeCell ref="J52:L52"/>
    <mergeCell ref="F115:G115"/>
    <mergeCell ref="H115:I115"/>
    <mergeCell ref="J115:L115"/>
    <mergeCell ref="D93:E93"/>
    <mergeCell ref="F93:G93"/>
    <mergeCell ref="H93:I93"/>
    <mergeCell ref="J93:L93"/>
    <mergeCell ref="D87:E87"/>
    <mergeCell ref="F87:G87"/>
    <mergeCell ref="H87:I87"/>
    <mergeCell ref="J87:L87"/>
    <mergeCell ref="D88:E88"/>
    <mergeCell ref="F88:G88"/>
    <mergeCell ref="H88:I88"/>
    <mergeCell ref="J88:L88"/>
    <mergeCell ref="D89:E89"/>
    <mergeCell ref="D116:I116"/>
    <mergeCell ref="J116:L116"/>
    <mergeCell ref="D64:E64"/>
    <mergeCell ref="F64:G64"/>
    <mergeCell ref="H64:I64"/>
    <mergeCell ref="J64:L64"/>
    <mergeCell ref="D65:I65"/>
    <mergeCell ref="J65:L65"/>
    <mergeCell ref="D96:E96"/>
    <mergeCell ref="F96:G96"/>
    <mergeCell ref="H96:I96"/>
    <mergeCell ref="J96:L96"/>
    <mergeCell ref="D97:E97"/>
    <mergeCell ref="F97:G97"/>
    <mergeCell ref="H97:I97"/>
    <mergeCell ref="J97:L97"/>
    <mergeCell ref="D76:E76"/>
    <mergeCell ref="F76:G76"/>
    <mergeCell ref="H76:I76"/>
    <mergeCell ref="J76:L76"/>
    <mergeCell ref="D77:E77"/>
    <mergeCell ref="F89:G89"/>
    <mergeCell ref="H89:I89"/>
    <mergeCell ref="J89:L89"/>
  </mergeCells>
  <pageMargins left="0.9055118110236221" right="0.31496062992125984" top="0.74803149606299213" bottom="0.55118110236220474" header="0.31496062992125984" footer="0.31496062992125984"/>
  <pageSetup paperSize="9" scale="95" orientation="portrait" r:id="rId1"/>
  <rowBreaks count="3" manualBreakCount="3">
    <brk id="11" max="11" man="1"/>
    <brk id="80" max="11" man="1"/>
    <brk id="1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Opći uvjeti</vt:lpstr>
      <vt:lpstr>Troškovnik</vt:lpstr>
      <vt:lpstr>Troškovnik!Ispis_naslova</vt:lpstr>
      <vt:lpstr>Troškovnik!Podrucje_ispisa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c:creator>
  <cp:lastModifiedBy>Korisnik</cp:lastModifiedBy>
  <cp:lastPrinted>2019-10-10T08:15:00Z</cp:lastPrinted>
  <dcterms:created xsi:type="dcterms:W3CDTF">2016-09-13T16:48:37Z</dcterms:created>
  <dcterms:modified xsi:type="dcterms:W3CDTF">2022-02-10T13:32:47Z</dcterms:modified>
</cp:coreProperties>
</file>